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2" sheetId="1" r:id="rId1"/>
    <sheet name="Πίνακας 13" sheetId="2" r:id="rId2"/>
  </sheets>
  <definedNames>
    <definedName name="_xlnm.Print_Area" localSheetId="0">'Πίνακας 12'!$A$1:$Z$23</definedName>
    <definedName name="_xlnm.Print_Area" localSheetId="1">'Πίνακας 13'!$A$1:$Z$18</definedName>
  </definedNames>
  <calcPr fullCalcOnLoad="1"/>
</workbook>
</file>

<file path=xl/sharedStrings.xml><?xml version="1.0" encoding="utf-8"?>
<sst xmlns="http://schemas.openxmlformats.org/spreadsheetml/2006/main" count="100" uniqueCount="57">
  <si>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</si>
  <si>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</si>
  <si>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</si>
  <si>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</si>
  <si>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</si>
  <si>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</si>
  <si>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</si>
  <si>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</si>
  <si>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</si>
  <si>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</si>
  <si>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</si>
  <si>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</si>
  <si>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</si>
  <si>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</si>
  <si>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</si>
  <si>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</si>
  <si>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</si>
  <si>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</si>
  <si>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</si>
  <si>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</si>
  <si>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</si>
  <si>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</si>
  <si>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</si>
  <si>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</si>
  <si>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</si>
  <si>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</si>
  <si>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</si>
  <si>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</si>
  <si>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</si>
  <si>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</si>
  <si>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</si>
  <si>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</si>
  <si>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</si>
  <si>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</si>
  <si>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</si>
  <si>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</si>
  <si>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</si>
  <si>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</si>
  <si>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</si>
  <si>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</si>
  <si>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</si>
  <si>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</si>
  <si>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</si>
  <si>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</si>
  <si>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</si>
  <si>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</si>
  <si>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</si>
  <si>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</si>
  <si>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Χ</t>
  </si>
  <si>
    <t>X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</si>
  <si>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</si>
  <si>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</si>
  <si>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</si>
  <si>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</si>
  <si>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</si>
  <si>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ΠΙΝΑΚΑΣ 13 : Εγγεγραμμένη Ανεργία κατά Επαγγελματική Κατηγορία και κατά Επαρχία κατά τον Ιούλιο  2012 και  2011</t>
  </si>
  <si>
    <t>ΠΙΝΑΚΑΣ 12 : Εγγεγραμμένη Ανεργία κατά Οικονομική Δραστηριότητα και κατά Επαρχία κατά τον Ιούλιο του 2012 και  2011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</si>
</sst>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4"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u val="single"/>
      <sz val="8"/>
      <color indexed="36"/>
      <name val="Arial Greek"/>
      <family val="0"/>
    </font>
    <font>
      <u val="single"/>
      <sz val="8"/>
      <color indexed="12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8" xfId="0" applyNumberFormat="1" applyFont="1" applyFill="1" applyBorder="1" applyAlignment="1">
      <alignment/>
    </xf>
    <xf numFmtId="9" fontId="2" fillId="0" borderId="19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17" xfId="0" applyNumberFormat="1" applyFont="1" applyFill="1" applyBorder="1" applyAlignment="1">
      <alignment/>
    </xf>
    <xf numFmtId="9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43" fillId="0" borderId="14" xfId="61" applyFont="1" applyBorder="1">
      <alignment/>
      <protection/>
    </xf>
    <xf numFmtId="0" fontId="43" fillId="0" borderId="14" xfId="63" applyFont="1" applyBorder="1">
      <alignment/>
      <protection/>
    </xf>
    <xf numFmtId="0" fontId="0" fillId="0" borderId="14" xfId="0" applyBorder="1" applyAlignment="1">
      <alignment/>
    </xf>
    <xf numFmtId="0" fontId="0" fillId="0" borderId="23" xfId="0" applyFont="1" applyFill="1" applyBorder="1" applyAlignment="1">
      <alignment/>
    </xf>
    <xf numFmtId="0" fontId="43" fillId="0" borderId="14" xfId="60" applyFont="1" applyBorder="1">
      <alignment/>
      <protection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43" fillId="0" borderId="16" xfId="60" applyFont="1" applyBorder="1">
      <alignment/>
      <protection/>
    </xf>
    <xf numFmtId="0" fontId="43" fillId="0" borderId="16" xfId="61" applyFont="1" applyBorder="1">
      <alignment/>
      <protection/>
    </xf>
    <xf numFmtId="0" fontId="43" fillId="0" borderId="16" xfId="63" applyFont="1" applyBorder="1">
      <alignment/>
      <protection/>
    </xf>
    <xf numFmtId="3" fontId="0" fillId="0" borderId="21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9" fontId="2" fillId="0" borderId="3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9" fontId="2" fillId="0" borderId="33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43" fillId="0" borderId="36" xfId="77" applyNumberFormat="1" applyFont="1" applyFill="1" applyBorder="1">
      <alignment/>
      <protection/>
    </xf>
    <xf numFmtId="3" fontId="43" fillId="0" borderId="36" xfId="78" applyNumberFormat="1" applyFont="1" applyFill="1" applyBorder="1">
      <alignment/>
      <protection/>
    </xf>
    <xf numFmtId="0" fontId="0" fillId="0" borderId="37" xfId="0" applyBorder="1" applyAlignment="1">
      <alignment/>
    </xf>
    <xf numFmtId="3" fontId="2" fillId="0" borderId="37" xfId="0" applyNumberFormat="1" applyFont="1" applyFill="1" applyBorder="1" applyAlignment="1">
      <alignment/>
    </xf>
    <xf numFmtId="0" fontId="43" fillId="0" borderId="37" xfId="60" applyFont="1" applyBorder="1">
      <alignment/>
      <protection/>
    </xf>
    <xf numFmtId="0" fontId="43" fillId="0" borderId="37" xfId="61" applyFont="1" applyBorder="1">
      <alignment/>
      <protection/>
    </xf>
    <xf numFmtId="0" fontId="43" fillId="0" borderId="37" xfId="63" applyFont="1" applyBorder="1">
      <alignment/>
      <protection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3" fontId="43" fillId="0" borderId="36" xfId="76" applyNumberFormat="1" applyFont="1" applyFill="1" applyBorder="1">
      <alignment/>
      <protection/>
    </xf>
    <xf numFmtId="3" fontId="43" fillId="0" borderId="41" xfId="76" applyNumberFormat="1" applyFont="1" applyFill="1" applyBorder="1">
      <alignment/>
      <protection/>
    </xf>
    <xf numFmtId="3" fontId="43" fillId="0" borderId="41" xfId="77" applyNumberFormat="1" applyFont="1" applyFill="1" applyBorder="1">
      <alignment/>
      <protection/>
    </xf>
    <xf numFmtId="3" fontId="43" fillId="0" borderId="41" xfId="78" applyNumberFormat="1" applyFont="1" applyFill="1" applyBorder="1">
      <alignment/>
      <protection/>
    </xf>
    <xf numFmtId="3" fontId="0" fillId="0" borderId="32" xfId="0" applyNumberForma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9" fontId="2" fillId="0" borderId="42" xfId="0" applyNumberFormat="1" applyFont="1" applyFill="1" applyBorder="1" applyAlignment="1">
      <alignment/>
    </xf>
    <xf numFmtId="9" fontId="2" fillId="0" borderId="24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43" fillId="0" borderId="14" xfId="78" applyNumberFormat="1" applyFont="1" applyFill="1" applyBorder="1">
      <alignment/>
      <protection/>
    </xf>
    <xf numFmtId="0" fontId="0" fillId="0" borderId="43" xfId="0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3" fontId="0" fillId="0" borderId="49" xfId="0" applyNumberFormat="1" applyBorder="1" applyAlignment="1">
      <alignment/>
    </xf>
    <xf numFmtId="3" fontId="43" fillId="0" borderId="50" xfId="76" applyNumberFormat="1" applyFont="1" applyFill="1" applyBorder="1">
      <alignment/>
      <protection/>
    </xf>
    <xf numFmtId="3" fontId="43" fillId="0" borderId="50" xfId="77" applyNumberFormat="1" applyFont="1" applyFill="1" applyBorder="1">
      <alignment/>
      <protection/>
    </xf>
    <xf numFmtId="3" fontId="43" fillId="0" borderId="50" xfId="78" applyNumberFormat="1" applyFont="1" applyFill="1" applyBorder="1">
      <alignment/>
      <protection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9" fontId="2" fillId="0" borderId="25" xfId="0" applyNumberFormat="1" applyFont="1" applyFill="1" applyBorder="1" applyAlignment="1">
      <alignment/>
    </xf>
    <xf numFmtId="3" fontId="43" fillId="0" borderId="16" xfId="78" applyNumberFormat="1" applyFont="1" applyFill="1" applyBorder="1">
      <alignment/>
      <protection/>
    </xf>
    <xf numFmtId="3" fontId="0" fillId="0" borderId="2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3" xfId="73"/>
    <cellStyle name="Normal 3 2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2.7109375" style="0" customWidth="1"/>
    <col min="2" max="2" width="20.8515625" style="0" customWidth="1"/>
    <col min="3" max="3" width="5.421875" style="0" customWidth="1"/>
    <col min="4" max="4" width="6.421875" style="0" customWidth="1"/>
    <col min="5" max="5" width="6.0039062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421875" style="0" customWidth="1"/>
    <col min="16" max="16" width="6.57421875" style="0" customWidth="1"/>
    <col min="17" max="17" width="6.140625" style="2" customWidth="1"/>
    <col min="18" max="18" width="5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113" t="s">
        <v>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3"/>
      <c r="Z1" s="13"/>
    </row>
    <row r="2" spans="1:26" s="9" customFormat="1" ht="16.5" customHeight="1" thickBot="1">
      <c r="A2" s="23"/>
      <c r="B2" s="23"/>
      <c r="C2" s="23"/>
      <c r="D2" s="23"/>
      <c r="E2" s="11"/>
      <c r="F2" s="11"/>
      <c r="G2" s="23"/>
      <c r="H2" s="23"/>
      <c r="I2" s="11"/>
      <c r="J2" s="11"/>
      <c r="K2" s="11"/>
      <c r="L2" s="11"/>
      <c r="M2" s="11"/>
      <c r="N2" s="11"/>
      <c r="O2" s="23"/>
      <c r="P2" s="23"/>
      <c r="Q2" s="11"/>
      <c r="R2" s="11"/>
      <c r="S2" s="23"/>
      <c r="T2" s="23"/>
      <c r="U2" s="23"/>
      <c r="V2" s="23"/>
      <c r="W2" s="23"/>
      <c r="X2" s="23"/>
      <c r="Y2" s="23"/>
      <c r="Z2" s="23"/>
    </row>
    <row r="3" spans="1:26" s="11" customFormat="1" ht="16.5" customHeight="1" thickBot="1">
      <c r="A3" s="3"/>
      <c r="B3" s="42" t="s">
        <v>3</v>
      </c>
      <c r="C3" s="114" t="s">
        <v>6</v>
      </c>
      <c r="D3" s="115"/>
      <c r="E3" s="115"/>
      <c r="F3" s="116"/>
      <c r="G3" s="120" t="s">
        <v>51</v>
      </c>
      <c r="H3" s="121"/>
      <c r="I3" s="121"/>
      <c r="J3" s="122"/>
      <c r="K3" s="120" t="s">
        <v>52</v>
      </c>
      <c r="L3" s="121"/>
      <c r="M3" s="121"/>
      <c r="N3" s="122"/>
      <c r="O3" s="123" t="s">
        <v>2</v>
      </c>
      <c r="P3" s="115"/>
      <c r="Q3" s="115"/>
      <c r="R3" s="116"/>
      <c r="S3" s="114" t="s">
        <v>7</v>
      </c>
      <c r="T3" s="115"/>
      <c r="U3" s="115"/>
      <c r="V3" s="116"/>
      <c r="W3" s="114" t="s">
        <v>5</v>
      </c>
      <c r="X3" s="115"/>
      <c r="Y3" s="115"/>
      <c r="Z3" s="116"/>
    </row>
    <row r="4" spans="1:26" s="9" customFormat="1" ht="16.5" customHeight="1" thickBot="1">
      <c r="A4" s="24"/>
      <c r="B4" s="43" t="s">
        <v>4</v>
      </c>
      <c r="C4" s="66">
        <v>2011</v>
      </c>
      <c r="D4" s="4">
        <v>2012</v>
      </c>
      <c r="E4" s="119" t="s">
        <v>1</v>
      </c>
      <c r="F4" s="118"/>
      <c r="G4" s="66">
        <v>2011</v>
      </c>
      <c r="H4" s="4">
        <v>2012</v>
      </c>
      <c r="I4" s="119" t="s">
        <v>1</v>
      </c>
      <c r="J4" s="118"/>
      <c r="K4" s="66">
        <v>2011</v>
      </c>
      <c r="L4" s="4">
        <v>2012</v>
      </c>
      <c r="M4" s="119" t="s">
        <v>1</v>
      </c>
      <c r="N4" s="118"/>
      <c r="O4" s="66">
        <v>2011</v>
      </c>
      <c r="P4" s="4">
        <v>2012</v>
      </c>
      <c r="Q4" s="119" t="s">
        <v>1</v>
      </c>
      <c r="R4" s="118"/>
      <c r="S4" s="66">
        <v>2011</v>
      </c>
      <c r="T4" s="4">
        <v>2012</v>
      </c>
      <c r="U4" s="119" t="s">
        <v>1</v>
      </c>
      <c r="V4" s="118"/>
      <c r="W4" s="66">
        <v>2011</v>
      </c>
      <c r="X4" s="67">
        <v>2012</v>
      </c>
      <c r="Y4" s="117" t="s">
        <v>1</v>
      </c>
      <c r="Z4" s="118"/>
    </row>
    <row r="5" spans="1:26" s="9" customFormat="1" ht="16.5" customHeight="1" thickBot="1">
      <c r="A5" s="25"/>
      <c r="B5" s="44"/>
      <c r="C5" s="97"/>
      <c r="D5" s="95"/>
      <c r="E5" s="79" t="s">
        <v>54</v>
      </c>
      <c r="F5" s="80" t="s">
        <v>17</v>
      </c>
      <c r="G5" s="81"/>
      <c r="H5" s="78"/>
      <c r="I5" s="79" t="s">
        <v>54</v>
      </c>
      <c r="J5" s="80" t="s">
        <v>17</v>
      </c>
      <c r="K5" s="81"/>
      <c r="L5" s="78"/>
      <c r="M5" s="79" t="s">
        <v>54</v>
      </c>
      <c r="N5" s="80" t="s">
        <v>17</v>
      </c>
      <c r="O5" s="81"/>
      <c r="P5" s="82"/>
      <c r="Q5" s="79" t="s">
        <v>54</v>
      </c>
      <c r="R5" s="80" t="s">
        <v>17</v>
      </c>
      <c r="S5" s="63"/>
      <c r="T5" s="78"/>
      <c r="U5" s="79" t="s">
        <v>54</v>
      </c>
      <c r="V5" s="83" t="s">
        <v>17</v>
      </c>
      <c r="W5" s="63"/>
      <c r="X5" s="64"/>
      <c r="Y5" s="63"/>
      <c r="Z5" s="65" t="s">
        <v>17</v>
      </c>
    </row>
    <row r="6" spans="1:26" s="9" customFormat="1" ht="16.5" customHeight="1">
      <c r="A6" s="17" t="s">
        <v>34</v>
      </c>
      <c r="B6" s="38" t="s">
        <v>20</v>
      </c>
      <c r="C6" s="104">
        <v>57</v>
      </c>
      <c r="D6" s="101">
        <v>61</v>
      </c>
      <c r="E6" s="98">
        <f>D6-C6</f>
        <v>4</v>
      </c>
      <c r="F6" s="57">
        <f>E6/C6</f>
        <v>0.07017543859649122</v>
      </c>
      <c r="G6" s="105">
        <v>30</v>
      </c>
      <c r="H6" s="74">
        <v>31</v>
      </c>
      <c r="I6" s="73">
        <f>H6-G6</f>
        <v>1</v>
      </c>
      <c r="J6" s="57">
        <f>I6/G6</f>
        <v>0.03333333333333333</v>
      </c>
      <c r="K6" s="105">
        <v>6</v>
      </c>
      <c r="L6" s="74">
        <v>12</v>
      </c>
      <c r="M6" s="73">
        <f>L6-K6</f>
        <v>6</v>
      </c>
      <c r="N6" s="57">
        <f>M6/K6</f>
        <v>1</v>
      </c>
      <c r="O6" s="106">
        <v>52</v>
      </c>
      <c r="P6" s="75">
        <v>52</v>
      </c>
      <c r="Q6" s="73">
        <f>P6-O6</f>
        <v>0</v>
      </c>
      <c r="R6" s="57">
        <f>Q6/O6</f>
        <v>0</v>
      </c>
      <c r="S6" s="107">
        <v>14</v>
      </c>
      <c r="T6" s="76">
        <v>16</v>
      </c>
      <c r="U6" s="73">
        <f>T6-S6</f>
        <v>2</v>
      </c>
      <c r="V6" s="57">
        <f>U6/S6</f>
        <v>0.14285714285714285</v>
      </c>
      <c r="W6" s="55">
        <f>C6+G6+K6+O6+S6</f>
        <v>159</v>
      </c>
      <c r="X6" s="58">
        <f>D6+H6+L6+P6+T6</f>
        <v>172</v>
      </c>
      <c r="Y6" s="56">
        <f>X6-W6</f>
        <v>13</v>
      </c>
      <c r="Z6" s="57">
        <f>Y6/W6</f>
        <v>0.08176100628930817</v>
      </c>
    </row>
    <row r="7" spans="1:26" s="9" customFormat="1" ht="16.5" customHeight="1">
      <c r="A7" s="17" t="s">
        <v>35</v>
      </c>
      <c r="B7" s="38" t="s">
        <v>21</v>
      </c>
      <c r="C7" s="69">
        <v>5</v>
      </c>
      <c r="D7" s="102">
        <v>17</v>
      </c>
      <c r="E7" s="99">
        <f aca="true" t="shared" si="0" ref="E7:E22">D7-C7</f>
        <v>12</v>
      </c>
      <c r="F7" s="20">
        <f aca="true" t="shared" si="1" ref="F7:F22">E7/C7</f>
        <v>2.4</v>
      </c>
      <c r="G7" s="85">
        <v>4</v>
      </c>
      <c r="H7" s="37">
        <v>25</v>
      </c>
      <c r="I7" s="12">
        <f aca="true" t="shared" si="2" ref="I7:I22">H7-G7</f>
        <v>21</v>
      </c>
      <c r="J7" s="20">
        <f aca="true" t="shared" si="3" ref="J7:J22">I7/G7</f>
        <v>5.25</v>
      </c>
      <c r="K7" s="85">
        <v>1</v>
      </c>
      <c r="L7" s="37">
        <v>1</v>
      </c>
      <c r="M7" s="12">
        <f aca="true" t="shared" si="4" ref="M7:M22">L7-K7</f>
        <v>0</v>
      </c>
      <c r="N7" s="20">
        <f aca="true" t="shared" si="5" ref="N7:N22">M7/K7</f>
        <v>0</v>
      </c>
      <c r="O7" s="70">
        <v>7</v>
      </c>
      <c r="P7" s="33">
        <v>15</v>
      </c>
      <c r="Q7" s="12">
        <f aca="true" t="shared" si="6" ref="Q7:Q22">P7-O7</f>
        <v>8</v>
      </c>
      <c r="R7" s="20">
        <f aca="true" t="shared" si="7" ref="R7:R22">Q7/O7</f>
        <v>1.1428571428571428</v>
      </c>
      <c r="S7" s="71">
        <v>3</v>
      </c>
      <c r="T7" s="34">
        <v>3</v>
      </c>
      <c r="U7" s="12">
        <f aca="true" t="shared" si="8" ref="U7:U22">T7-S7</f>
        <v>0</v>
      </c>
      <c r="V7" s="20">
        <v>0</v>
      </c>
      <c r="W7" s="29">
        <f aca="true" t="shared" si="9" ref="W7:W21">C7+G7+K7+O7+S7</f>
        <v>20</v>
      </c>
      <c r="X7" s="59">
        <f aca="true" t="shared" si="10" ref="X7:X20">D7+H7+L7+P7+T7</f>
        <v>61</v>
      </c>
      <c r="Y7" s="53">
        <f aca="true" t="shared" si="11" ref="Y7:Y22">X7-W7</f>
        <v>41</v>
      </c>
      <c r="Z7" s="20">
        <f aca="true" t="shared" si="12" ref="Z7:Z22">Y7/W7</f>
        <v>2.05</v>
      </c>
    </row>
    <row r="8" spans="1:26" s="9" customFormat="1" ht="16.5" customHeight="1">
      <c r="A8" s="17" t="s">
        <v>36</v>
      </c>
      <c r="B8" s="39" t="s">
        <v>22</v>
      </c>
      <c r="C8" s="69">
        <v>928</v>
      </c>
      <c r="D8" s="102">
        <v>1462</v>
      </c>
      <c r="E8" s="99">
        <f t="shared" si="0"/>
        <v>534</v>
      </c>
      <c r="F8" s="20">
        <f t="shared" si="1"/>
        <v>0.5754310344827587</v>
      </c>
      <c r="G8" s="85">
        <v>453</v>
      </c>
      <c r="H8" s="37">
        <v>734</v>
      </c>
      <c r="I8" s="12">
        <f t="shared" si="2"/>
        <v>281</v>
      </c>
      <c r="J8" s="20">
        <f t="shared" si="3"/>
        <v>0.6203090507726269</v>
      </c>
      <c r="K8" s="85">
        <v>99</v>
      </c>
      <c r="L8" s="37">
        <v>129</v>
      </c>
      <c r="M8" s="12">
        <f t="shared" si="4"/>
        <v>30</v>
      </c>
      <c r="N8" s="20">
        <f t="shared" si="5"/>
        <v>0.30303030303030304</v>
      </c>
      <c r="O8" s="70">
        <v>790</v>
      </c>
      <c r="P8" s="33">
        <v>1141</v>
      </c>
      <c r="Q8" s="12">
        <f t="shared" si="6"/>
        <v>351</v>
      </c>
      <c r="R8" s="20">
        <f t="shared" si="7"/>
        <v>0.4443037974683544</v>
      </c>
      <c r="S8" s="71">
        <v>167</v>
      </c>
      <c r="T8" s="34">
        <v>230</v>
      </c>
      <c r="U8" s="12">
        <f t="shared" si="8"/>
        <v>63</v>
      </c>
      <c r="V8" s="20">
        <v>0</v>
      </c>
      <c r="W8" s="29">
        <f t="shared" si="9"/>
        <v>2437</v>
      </c>
      <c r="X8" s="59">
        <f t="shared" si="10"/>
        <v>3696</v>
      </c>
      <c r="Y8" s="53">
        <f t="shared" si="11"/>
        <v>1259</v>
      </c>
      <c r="Z8" s="20">
        <f t="shared" si="12"/>
        <v>0.5166187935986869</v>
      </c>
    </row>
    <row r="9" spans="1:26" s="9" customFormat="1" ht="16.5" customHeight="1">
      <c r="A9" s="17" t="s">
        <v>37</v>
      </c>
      <c r="B9" s="39" t="s">
        <v>23</v>
      </c>
      <c r="C9" s="69">
        <v>5</v>
      </c>
      <c r="D9" s="102">
        <v>0</v>
      </c>
      <c r="E9" s="99">
        <f t="shared" si="0"/>
        <v>-5</v>
      </c>
      <c r="F9" s="20">
        <f t="shared" si="1"/>
        <v>-1</v>
      </c>
      <c r="G9" s="85">
        <v>0</v>
      </c>
      <c r="H9" s="37">
        <v>1</v>
      </c>
      <c r="I9" s="12">
        <f t="shared" si="2"/>
        <v>1</v>
      </c>
      <c r="J9" s="20" t="e">
        <f t="shared" si="3"/>
        <v>#DIV/0!</v>
      </c>
      <c r="K9" s="85">
        <v>1</v>
      </c>
      <c r="L9" s="37">
        <v>0</v>
      </c>
      <c r="M9" s="12">
        <f t="shared" si="4"/>
        <v>-1</v>
      </c>
      <c r="N9" s="20">
        <f t="shared" si="5"/>
        <v>-1</v>
      </c>
      <c r="O9" s="70">
        <v>5</v>
      </c>
      <c r="P9" s="33">
        <v>3</v>
      </c>
      <c r="Q9" s="12">
        <f t="shared" si="6"/>
        <v>-2</v>
      </c>
      <c r="R9" s="20">
        <f t="shared" si="7"/>
        <v>-0.4</v>
      </c>
      <c r="S9" s="71">
        <v>1</v>
      </c>
      <c r="T9" s="34">
        <v>2</v>
      </c>
      <c r="U9" s="12">
        <f t="shared" si="8"/>
        <v>1</v>
      </c>
      <c r="V9" s="20">
        <f aca="true" t="shared" si="13" ref="V9:V22">U9/S9</f>
        <v>1</v>
      </c>
      <c r="W9" s="29">
        <f t="shared" si="9"/>
        <v>12</v>
      </c>
      <c r="X9" s="59">
        <f t="shared" si="10"/>
        <v>6</v>
      </c>
      <c r="Y9" s="53">
        <f t="shared" si="11"/>
        <v>-6</v>
      </c>
      <c r="Z9" s="20">
        <f t="shared" si="12"/>
        <v>-0.5</v>
      </c>
    </row>
    <row r="10" spans="1:26" s="9" customFormat="1" ht="16.5" customHeight="1">
      <c r="A10" s="17" t="s">
        <v>38</v>
      </c>
      <c r="B10" s="40" t="s">
        <v>24</v>
      </c>
      <c r="C10" s="69">
        <v>10</v>
      </c>
      <c r="D10" s="102">
        <v>13</v>
      </c>
      <c r="E10" s="99">
        <f t="shared" si="0"/>
        <v>3</v>
      </c>
      <c r="F10" s="20">
        <f t="shared" si="1"/>
        <v>0.3</v>
      </c>
      <c r="G10" s="85">
        <v>13</v>
      </c>
      <c r="H10" s="37">
        <v>30</v>
      </c>
      <c r="I10" s="12">
        <f t="shared" si="2"/>
        <v>17</v>
      </c>
      <c r="J10" s="20">
        <f t="shared" si="3"/>
        <v>1.3076923076923077</v>
      </c>
      <c r="K10" s="85">
        <v>1</v>
      </c>
      <c r="L10" s="37">
        <v>6</v>
      </c>
      <c r="M10" s="12">
        <f t="shared" si="4"/>
        <v>5</v>
      </c>
      <c r="N10" s="20">
        <f t="shared" si="5"/>
        <v>5</v>
      </c>
      <c r="O10" s="70">
        <v>26</v>
      </c>
      <c r="P10" s="33">
        <v>35</v>
      </c>
      <c r="Q10" s="12">
        <f t="shared" si="6"/>
        <v>9</v>
      </c>
      <c r="R10" s="20">
        <f t="shared" si="7"/>
        <v>0.34615384615384615</v>
      </c>
      <c r="S10" s="71">
        <v>15</v>
      </c>
      <c r="T10" s="34">
        <v>7</v>
      </c>
      <c r="U10" s="12">
        <f t="shared" si="8"/>
        <v>-8</v>
      </c>
      <c r="V10" s="20">
        <f>U10/S10</f>
        <v>-0.5333333333333333</v>
      </c>
      <c r="W10" s="29">
        <f t="shared" si="9"/>
        <v>65</v>
      </c>
      <c r="X10" s="59">
        <f t="shared" si="10"/>
        <v>91</v>
      </c>
      <c r="Y10" s="53">
        <f t="shared" si="11"/>
        <v>26</v>
      </c>
      <c r="Z10" s="20">
        <f t="shared" si="12"/>
        <v>0.4</v>
      </c>
    </row>
    <row r="11" spans="1:26" s="9" customFormat="1" ht="16.5" customHeight="1">
      <c r="A11" s="17" t="s">
        <v>39</v>
      </c>
      <c r="B11" s="40" t="s">
        <v>25</v>
      </c>
      <c r="C11" s="69">
        <v>1143</v>
      </c>
      <c r="D11" s="102">
        <v>1983</v>
      </c>
      <c r="E11" s="99">
        <f t="shared" si="0"/>
        <v>840</v>
      </c>
      <c r="F11" s="20">
        <f t="shared" si="1"/>
        <v>0.7349081364829396</v>
      </c>
      <c r="G11" s="85">
        <v>708</v>
      </c>
      <c r="H11" s="37">
        <v>1138</v>
      </c>
      <c r="I11" s="12">
        <f t="shared" si="2"/>
        <v>430</v>
      </c>
      <c r="J11" s="20">
        <f t="shared" si="3"/>
        <v>0.6073446327683616</v>
      </c>
      <c r="K11" s="85">
        <v>327</v>
      </c>
      <c r="L11" s="37">
        <v>441</v>
      </c>
      <c r="M11" s="12">
        <f t="shared" si="4"/>
        <v>114</v>
      </c>
      <c r="N11" s="20">
        <f t="shared" si="5"/>
        <v>0.3486238532110092</v>
      </c>
      <c r="O11" s="70">
        <v>1117</v>
      </c>
      <c r="P11" s="33">
        <v>1648</v>
      </c>
      <c r="Q11" s="12">
        <f t="shared" si="6"/>
        <v>531</v>
      </c>
      <c r="R11" s="20">
        <f t="shared" si="7"/>
        <v>0.4753804834377798</v>
      </c>
      <c r="S11" s="71">
        <v>868</v>
      </c>
      <c r="T11" s="34">
        <v>917</v>
      </c>
      <c r="U11" s="12">
        <f t="shared" si="8"/>
        <v>49</v>
      </c>
      <c r="V11" s="20">
        <f t="shared" si="13"/>
        <v>0.056451612903225805</v>
      </c>
      <c r="W11" s="29">
        <f t="shared" si="9"/>
        <v>4163</v>
      </c>
      <c r="X11" s="59">
        <f t="shared" si="10"/>
        <v>6127</v>
      </c>
      <c r="Y11" s="53">
        <f t="shared" si="11"/>
        <v>1964</v>
      </c>
      <c r="Z11" s="20">
        <f t="shared" si="12"/>
        <v>0.47177516214268556</v>
      </c>
    </row>
    <row r="12" spans="1:26" s="9" customFormat="1" ht="16.5" customHeight="1">
      <c r="A12" s="17" t="s">
        <v>40</v>
      </c>
      <c r="B12" s="39" t="s">
        <v>26</v>
      </c>
      <c r="C12" s="69">
        <v>1843</v>
      </c>
      <c r="D12" s="102">
        <v>2677</v>
      </c>
      <c r="E12" s="99">
        <f t="shared" si="0"/>
        <v>834</v>
      </c>
      <c r="F12" s="20">
        <f t="shared" si="1"/>
        <v>0.4525230602278893</v>
      </c>
      <c r="G12" s="85">
        <v>931</v>
      </c>
      <c r="H12" s="37">
        <v>1244</v>
      </c>
      <c r="I12" s="12">
        <f t="shared" si="2"/>
        <v>313</v>
      </c>
      <c r="J12" s="20">
        <f t="shared" si="3"/>
        <v>0.33619763694951665</v>
      </c>
      <c r="K12" s="85">
        <v>265</v>
      </c>
      <c r="L12" s="37">
        <v>278</v>
      </c>
      <c r="M12" s="12">
        <f t="shared" si="4"/>
        <v>13</v>
      </c>
      <c r="N12" s="20">
        <f t="shared" si="5"/>
        <v>0.04905660377358491</v>
      </c>
      <c r="O12" s="70">
        <v>1491</v>
      </c>
      <c r="P12" s="33">
        <v>2076</v>
      </c>
      <c r="Q12" s="12">
        <f t="shared" si="6"/>
        <v>585</v>
      </c>
      <c r="R12" s="20">
        <f t="shared" si="7"/>
        <v>0.39235412474849096</v>
      </c>
      <c r="S12" s="71">
        <v>546</v>
      </c>
      <c r="T12" s="34">
        <v>707</v>
      </c>
      <c r="U12" s="12">
        <f t="shared" si="8"/>
        <v>161</v>
      </c>
      <c r="V12" s="20">
        <f t="shared" si="13"/>
        <v>0.2948717948717949</v>
      </c>
      <c r="W12" s="29">
        <f t="shared" si="9"/>
        <v>5076</v>
      </c>
      <c r="X12" s="59">
        <f t="shared" si="10"/>
        <v>6982</v>
      </c>
      <c r="Y12" s="53">
        <f t="shared" si="11"/>
        <v>1906</v>
      </c>
      <c r="Z12" s="20">
        <f t="shared" si="12"/>
        <v>0.3754925137903861</v>
      </c>
    </row>
    <row r="13" spans="1:26" s="9" customFormat="1" ht="16.5" customHeight="1">
      <c r="A13" s="17" t="s">
        <v>41</v>
      </c>
      <c r="B13" s="39" t="s">
        <v>27</v>
      </c>
      <c r="C13" s="69">
        <v>314</v>
      </c>
      <c r="D13" s="102">
        <v>301</v>
      </c>
      <c r="E13" s="99">
        <f t="shared" si="0"/>
        <v>-13</v>
      </c>
      <c r="F13" s="20">
        <f t="shared" si="1"/>
        <v>-0.041401273885350316</v>
      </c>
      <c r="G13" s="85">
        <v>281</v>
      </c>
      <c r="H13" s="37">
        <v>255</v>
      </c>
      <c r="I13" s="12">
        <f t="shared" si="2"/>
        <v>-26</v>
      </c>
      <c r="J13" s="20">
        <f t="shared" si="3"/>
        <v>-0.09252669039145907</v>
      </c>
      <c r="K13" s="85">
        <v>18</v>
      </c>
      <c r="L13" s="37">
        <v>22</v>
      </c>
      <c r="M13" s="12">
        <f t="shared" si="4"/>
        <v>4</v>
      </c>
      <c r="N13" s="20">
        <f t="shared" si="5"/>
        <v>0.2222222222222222</v>
      </c>
      <c r="O13" s="70">
        <v>221</v>
      </c>
      <c r="P13" s="33">
        <v>323</v>
      </c>
      <c r="Q13" s="12">
        <f t="shared" si="6"/>
        <v>102</v>
      </c>
      <c r="R13" s="20">
        <f t="shared" si="7"/>
        <v>0.46153846153846156</v>
      </c>
      <c r="S13" s="71">
        <v>66</v>
      </c>
      <c r="T13" s="34">
        <v>92</v>
      </c>
      <c r="U13" s="12">
        <f t="shared" si="8"/>
        <v>26</v>
      </c>
      <c r="V13" s="20">
        <f t="shared" si="13"/>
        <v>0.3939393939393939</v>
      </c>
      <c r="W13" s="29">
        <f t="shared" si="9"/>
        <v>900</v>
      </c>
      <c r="X13" s="59">
        <f t="shared" si="10"/>
        <v>993</v>
      </c>
      <c r="Y13" s="53">
        <f t="shared" si="11"/>
        <v>93</v>
      </c>
      <c r="Z13" s="20">
        <f t="shared" si="12"/>
        <v>0.10333333333333333</v>
      </c>
    </row>
    <row r="14" spans="1:26" s="9" customFormat="1" ht="16.5" customHeight="1">
      <c r="A14" s="17" t="s">
        <v>42</v>
      </c>
      <c r="B14" s="40" t="s">
        <v>28</v>
      </c>
      <c r="C14" s="69">
        <v>500</v>
      </c>
      <c r="D14" s="102">
        <v>703</v>
      </c>
      <c r="E14" s="99">
        <f t="shared" si="0"/>
        <v>203</v>
      </c>
      <c r="F14" s="20">
        <f t="shared" si="1"/>
        <v>0.406</v>
      </c>
      <c r="G14" s="85">
        <v>458</v>
      </c>
      <c r="H14" s="37">
        <v>622</v>
      </c>
      <c r="I14" s="12">
        <f t="shared" si="2"/>
        <v>164</v>
      </c>
      <c r="J14" s="20">
        <f t="shared" si="3"/>
        <v>0.35807860262008734</v>
      </c>
      <c r="K14" s="85">
        <v>218</v>
      </c>
      <c r="L14" s="37">
        <v>295</v>
      </c>
      <c r="M14" s="12">
        <f t="shared" si="4"/>
        <v>77</v>
      </c>
      <c r="N14" s="20">
        <f t="shared" si="5"/>
        <v>0.3532110091743119</v>
      </c>
      <c r="O14" s="70">
        <v>652</v>
      </c>
      <c r="P14" s="33">
        <v>813</v>
      </c>
      <c r="Q14" s="12">
        <f t="shared" si="6"/>
        <v>161</v>
      </c>
      <c r="R14" s="20">
        <f t="shared" si="7"/>
        <v>0.2469325153374233</v>
      </c>
      <c r="S14" s="71">
        <v>522</v>
      </c>
      <c r="T14" s="34">
        <v>597</v>
      </c>
      <c r="U14" s="12">
        <f t="shared" si="8"/>
        <v>75</v>
      </c>
      <c r="V14" s="21">
        <f t="shared" si="13"/>
        <v>0.14367816091954022</v>
      </c>
      <c r="W14" s="29">
        <f t="shared" si="9"/>
        <v>2350</v>
      </c>
      <c r="X14" s="59">
        <f t="shared" si="10"/>
        <v>3030</v>
      </c>
      <c r="Y14" s="53">
        <f t="shared" si="11"/>
        <v>680</v>
      </c>
      <c r="Z14" s="20">
        <f t="shared" si="12"/>
        <v>0.28936170212765955</v>
      </c>
    </row>
    <row r="15" spans="1:26" s="9" customFormat="1" ht="16.5" customHeight="1">
      <c r="A15" s="17" t="s">
        <v>43</v>
      </c>
      <c r="B15" s="40" t="s">
        <v>50</v>
      </c>
      <c r="C15" s="69">
        <v>271</v>
      </c>
      <c r="D15" s="102">
        <v>335</v>
      </c>
      <c r="E15" s="99">
        <f t="shared" si="0"/>
        <v>64</v>
      </c>
      <c r="F15" s="20">
        <f t="shared" si="1"/>
        <v>0.23616236162361623</v>
      </c>
      <c r="G15" s="85">
        <v>50</v>
      </c>
      <c r="H15" s="37">
        <v>64</v>
      </c>
      <c r="I15" s="12">
        <f t="shared" si="2"/>
        <v>14</v>
      </c>
      <c r="J15" s="20">
        <f t="shared" si="3"/>
        <v>0.28</v>
      </c>
      <c r="K15" s="85">
        <v>2</v>
      </c>
      <c r="L15" s="37">
        <v>10</v>
      </c>
      <c r="M15" s="12">
        <f t="shared" si="4"/>
        <v>8</v>
      </c>
      <c r="N15" s="20">
        <f t="shared" si="5"/>
        <v>4</v>
      </c>
      <c r="O15" s="70">
        <v>105</v>
      </c>
      <c r="P15" s="33">
        <v>123</v>
      </c>
      <c r="Q15" s="12">
        <f t="shared" si="6"/>
        <v>18</v>
      </c>
      <c r="R15" s="20">
        <f t="shared" si="7"/>
        <v>0.17142857142857143</v>
      </c>
      <c r="S15" s="71">
        <v>20</v>
      </c>
      <c r="T15" s="34">
        <v>30</v>
      </c>
      <c r="U15" s="12">
        <f t="shared" si="8"/>
        <v>10</v>
      </c>
      <c r="V15" s="20">
        <f t="shared" si="13"/>
        <v>0.5</v>
      </c>
      <c r="W15" s="29">
        <f t="shared" si="9"/>
        <v>448</v>
      </c>
      <c r="X15" s="59">
        <f t="shared" si="10"/>
        <v>562</v>
      </c>
      <c r="Y15" s="53">
        <f t="shared" si="11"/>
        <v>114</v>
      </c>
      <c r="Z15" s="20">
        <f t="shared" si="12"/>
        <v>0.2544642857142857</v>
      </c>
    </row>
    <row r="16" spans="1:26" s="9" customFormat="1" ht="16.5" customHeight="1">
      <c r="A16" s="17" t="s">
        <v>44</v>
      </c>
      <c r="B16" s="38" t="s">
        <v>29</v>
      </c>
      <c r="C16" s="69">
        <v>164</v>
      </c>
      <c r="D16" s="102">
        <v>221</v>
      </c>
      <c r="E16" s="99">
        <f t="shared" si="0"/>
        <v>57</v>
      </c>
      <c r="F16" s="20">
        <f t="shared" si="1"/>
        <v>0.3475609756097561</v>
      </c>
      <c r="G16" s="85">
        <v>42</v>
      </c>
      <c r="H16" s="37">
        <v>62</v>
      </c>
      <c r="I16" s="12">
        <f t="shared" si="2"/>
        <v>20</v>
      </c>
      <c r="J16" s="20">
        <f t="shared" si="3"/>
        <v>0.47619047619047616</v>
      </c>
      <c r="K16" s="85">
        <v>10</v>
      </c>
      <c r="L16" s="37">
        <v>18</v>
      </c>
      <c r="M16" s="12">
        <f t="shared" si="4"/>
        <v>8</v>
      </c>
      <c r="N16" s="20">
        <f t="shared" si="5"/>
        <v>0.8</v>
      </c>
      <c r="O16" s="70">
        <v>97</v>
      </c>
      <c r="P16" s="33">
        <v>133</v>
      </c>
      <c r="Q16" s="12">
        <f t="shared" si="6"/>
        <v>36</v>
      </c>
      <c r="R16" s="20">
        <f t="shared" si="7"/>
        <v>0.3711340206185567</v>
      </c>
      <c r="S16" s="71">
        <v>28</v>
      </c>
      <c r="T16" s="34">
        <v>40</v>
      </c>
      <c r="U16" s="12">
        <f t="shared" si="8"/>
        <v>12</v>
      </c>
      <c r="V16" s="20">
        <f t="shared" si="13"/>
        <v>0.42857142857142855</v>
      </c>
      <c r="W16" s="29">
        <f t="shared" si="9"/>
        <v>341</v>
      </c>
      <c r="X16" s="59">
        <f t="shared" si="10"/>
        <v>474</v>
      </c>
      <c r="Y16" s="53">
        <f t="shared" si="11"/>
        <v>133</v>
      </c>
      <c r="Z16" s="20">
        <f t="shared" si="12"/>
        <v>0.39002932551319647</v>
      </c>
    </row>
    <row r="17" spans="1:26" s="10" customFormat="1" ht="16.5" customHeight="1">
      <c r="A17" s="17" t="s">
        <v>45</v>
      </c>
      <c r="B17" s="38" t="s">
        <v>30</v>
      </c>
      <c r="C17" s="69">
        <v>46</v>
      </c>
      <c r="D17" s="102">
        <v>72</v>
      </c>
      <c r="E17" s="99">
        <f t="shared" si="0"/>
        <v>26</v>
      </c>
      <c r="F17" s="20">
        <f t="shared" si="1"/>
        <v>0.5652173913043478</v>
      </c>
      <c r="G17" s="85">
        <v>32</v>
      </c>
      <c r="H17" s="37">
        <v>34</v>
      </c>
      <c r="I17" s="12">
        <f t="shared" si="2"/>
        <v>2</v>
      </c>
      <c r="J17" s="20">
        <f t="shared" si="3"/>
        <v>0.0625</v>
      </c>
      <c r="K17" s="85">
        <v>10</v>
      </c>
      <c r="L17" s="37">
        <v>6</v>
      </c>
      <c r="M17" s="12">
        <f t="shared" si="4"/>
        <v>-4</v>
      </c>
      <c r="N17" s="20">
        <f t="shared" si="5"/>
        <v>-0.4</v>
      </c>
      <c r="O17" s="70">
        <v>59</v>
      </c>
      <c r="P17" s="33">
        <v>78</v>
      </c>
      <c r="Q17" s="12">
        <f t="shared" si="6"/>
        <v>19</v>
      </c>
      <c r="R17" s="20">
        <f t="shared" si="7"/>
        <v>0.3220338983050847</v>
      </c>
      <c r="S17" s="71">
        <v>30</v>
      </c>
      <c r="T17" s="34">
        <v>28</v>
      </c>
      <c r="U17" s="12">
        <f t="shared" si="8"/>
        <v>-2</v>
      </c>
      <c r="V17" s="20">
        <f t="shared" si="13"/>
        <v>-0.06666666666666667</v>
      </c>
      <c r="W17" s="29">
        <f t="shared" si="9"/>
        <v>177</v>
      </c>
      <c r="X17" s="59">
        <f t="shared" si="10"/>
        <v>218</v>
      </c>
      <c r="Y17" s="53">
        <f t="shared" si="11"/>
        <v>41</v>
      </c>
      <c r="Z17" s="20">
        <f t="shared" si="12"/>
        <v>0.23163841807909605</v>
      </c>
    </row>
    <row r="18" spans="1:27" ht="16.5" customHeight="1">
      <c r="A18" s="17" t="s">
        <v>46</v>
      </c>
      <c r="B18" s="38" t="s">
        <v>31</v>
      </c>
      <c r="C18" s="69">
        <v>1340</v>
      </c>
      <c r="D18" s="102">
        <v>1675</v>
      </c>
      <c r="E18" s="99">
        <f t="shared" si="0"/>
        <v>335</v>
      </c>
      <c r="F18" s="20">
        <f t="shared" si="1"/>
        <v>0.25</v>
      </c>
      <c r="G18" s="85">
        <v>624</v>
      </c>
      <c r="H18" s="37">
        <v>842</v>
      </c>
      <c r="I18" s="12">
        <f t="shared" si="2"/>
        <v>218</v>
      </c>
      <c r="J18" s="20">
        <f t="shared" si="3"/>
        <v>0.34935897435897434</v>
      </c>
      <c r="K18" s="85">
        <v>165</v>
      </c>
      <c r="L18" s="37">
        <v>184</v>
      </c>
      <c r="M18" s="12">
        <f t="shared" si="4"/>
        <v>19</v>
      </c>
      <c r="N18" s="20">
        <f t="shared" si="5"/>
        <v>0.11515151515151516</v>
      </c>
      <c r="O18" s="70">
        <v>668</v>
      </c>
      <c r="P18" s="33">
        <v>891</v>
      </c>
      <c r="Q18" s="12">
        <f t="shared" si="6"/>
        <v>223</v>
      </c>
      <c r="R18" s="20">
        <f t="shared" si="7"/>
        <v>0.3338323353293413</v>
      </c>
      <c r="S18" s="71">
        <v>419</v>
      </c>
      <c r="T18" s="34">
        <v>526</v>
      </c>
      <c r="U18" s="12">
        <f t="shared" si="8"/>
        <v>107</v>
      </c>
      <c r="V18" s="20">
        <f t="shared" si="13"/>
        <v>0.2553699284009546</v>
      </c>
      <c r="W18" s="29">
        <f t="shared" si="9"/>
        <v>3216</v>
      </c>
      <c r="X18" s="59">
        <f t="shared" si="10"/>
        <v>4118</v>
      </c>
      <c r="Y18" s="53">
        <f t="shared" si="11"/>
        <v>902</v>
      </c>
      <c r="Z18" s="20">
        <f t="shared" si="12"/>
        <v>0.2804726368159204</v>
      </c>
      <c r="AA18" s="1"/>
    </row>
    <row r="19" spans="1:26" ht="16.5" customHeight="1">
      <c r="A19" s="17" t="s">
        <v>47</v>
      </c>
      <c r="B19" s="38" t="s">
        <v>32</v>
      </c>
      <c r="C19" s="69">
        <v>982</v>
      </c>
      <c r="D19" s="102">
        <v>1130</v>
      </c>
      <c r="E19" s="99">
        <f t="shared" si="0"/>
        <v>148</v>
      </c>
      <c r="F19" s="20">
        <f t="shared" si="1"/>
        <v>0.15071283095723015</v>
      </c>
      <c r="G19" s="85">
        <v>311</v>
      </c>
      <c r="H19" s="37">
        <v>411</v>
      </c>
      <c r="I19" s="12">
        <f t="shared" si="2"/>
        <v>100</v>
      </c>
      <c r="J19" s="20">
        <f t="shared" si="3"/>
        <v>0.3215434083601286</v>
      </c>
      <c r="K19" s="85">
        <v>80</v>
      </c>
      <c r="L19" s="37">
        <v>100</v>
      </c>
      <c r="M19" s="12">
        <f t="shared" si="4"/>
        <v>20</v>
      </c>
      <c r="N19" s="20">
        <f t="shared" si="5"/>
        <v>0.25</v>
      </c>
      <c r="O19" s="70">
        <v>770</v>
      </c>
      <c r="P19" s="33">
        <v>907</v>
      </c>
      <c r="Q19" s="12">
        <f t="shared" si="6"/>
        <v>137</v>
      </c>
      <c r="R19" s="20">
        <f t="shared" si="7"/>
        <v>0.17792207792207793</v>
      </c>
      <c r="S19" s="71">
        <v>211</v>
      </c>
      <c r="T19" s="34">
        <v>271</v>
      </c>
      <c r="U19" s="12">
        <f t="shared" si="8"/>
        <v>60</v>
      </c>
      <c r="V19" s="20">
        <f t="shared" si="13"/>
        <v>0.2843601895734597</v>
      </c>
      <c r="W19" s="29">
        <f t="shared" si="9"/>
        <v>2354</v>
      </c>
      <c r="X19" s="59">
        <f t="shared" si="10"/>
        <v>2819</v>
      </c>
      <c r="Y19" s="53">
        <f t="shared" si="11"/>
        <v>465</v>
      </c>
      <c r="Z19" s="20">
        <f t="shared" si="12"/>
        <v>0.19753610875106203</v>
      </c>
    </row>
    <row r="20" spans="1:26" ht="16.5" customHeight="1">
      <c r="A20" s="17">
        <v>15</v>
      </c>
      <c r="B20" s="38" t="s">
        <v>33</v>
      </c>
      <c r="C20" s="69">
        <v>1037</v>
      </c>
      <c r="D20" s="102">
        <v>1403</v>
      </c>
      <c r="E20" s="99">
        <f t="shared" si="0"/>
        <v>366</v>
      </c>
      <c r="F20" s="20">
        <f t="shared" si="1"/>
        <v>0.35294117647058826</v>
      </c>
      <c r="G20" s="85">
        <v>410</v>
      </c>
      <c r="H20" s="37">
        <v>600</v>
      </c>
      <c r="I20" s="12">
        <f t="shared" si="2"/>
        <v>190</v>
      </c>
      <c r="J20" s="20">
        <f t="shared" si="3"/>
        <v>0.4634146341463415</v>
      </c>
      <c r="K20" s="85">
        <v>117</v>
      </c>
      <c r="L20" s="37">
        <v>174</v>
      </c>
      <c r="M20" s="12">
        <f t="shared" si="4"/>
        <v>57</v>
      </c>
      <c r="N20" s="20">
        <f t="shared" si="5"/>
        <v>0.48717948717948717</v>
      </c>
      <c r="O20" s="70">
        <v>767</v>
      </c>
      <c r="P20" s="33">
        <v>1007</v>
      </c>
      <c r="Q20" s="12">
        <f t="shared" si="6"/>
        <v>240</v>
      </c>
      <c r="R20" s="20">
        <f t="shared" si="7"/>
        <v>0.31290743155149936</v>
      </c>
      <c r="S20" s="71">
        <v>266</v>
      </c>
      <c r="T20" s="34">
        <v>375</v>
      </c>
      <c r="U20" s="12">
        <f t="shared" si="8"/>
        <v>109</v>
      </c>
      <c r="V20" s="20">
        <f t="shared" si="13"/>
        <v>0.40977443609022557</v>
      </c>
      <c r="W20" s="29">
        <f t="shared" si="9"/>
        <v>2597</v>
      </c>
      <c r="X20" s="59">
        <f t="shared" si="10"/>
        <v>3559</v>
      </c>
      <c r="Y20" s="53">
        <f t="shared" si="11"/>
        <v>962</v>
      </c>
      <c r="Z20" s="20">
        <f t="shared" si="12"/>
        <v>0.3704274162495187</v>
      </c>
    </row>
    <row r="21" spans="1:26" ht="16.5" customHeight="1" thickBot="1">
      <c r="A21" s="31" t="s">
        <v>48</v>
      </c>
      <c r="B21" s="41" t="s">
        <v>16</v>
      </c>
      <c r="C21" s="84">
        <v>677</v>
      </c>
      <c r="D21" s="103">
        <v>920</v>
      </c>
      <c r="E21" s="100">
        <f t="shared" si="0"/>
        <v>243</v>
      </c>
      <c r="F21" s="52">
        <f t="shared" si="1"/>
        <v>0.35893648449039883</v>
      </c>
      <c r="G21" s="86">
        <v>979</v>
      </c>
      <c r="H21" s="47">
        <v>1026</v>
      </c>
      <c r="I21" s="16">
        <f t="shared" si="2"/>
        <v>47</v>
      </c>
      <c r="J21" s="30">
        <f t="shared" si="3"/>
        <v>0.04800817160367722</v>
      </c>
      <c r="K21" s="86">
        <v>130</v>
      </c>
      <c r="L21" s="47">
        <v>160</v>
      </c>
      <c r="M21" s="16">
        <f t="shared" si="4"/>
        <v>30</v>
      </c>
      <c r="N21" s="30">
        <f t="shared" si="5"/>
        <v>0.23076923076923078</v>
      </c>
      <c r="O21" s="87">
        <v>781</v>
      </c>
      <c r="P21" s="48">
        <v>913</v>
      </c>
      <c r="Q21" s="16">
        <f t="shared" si="6"/>
        <v>132</v>
      </c>
      <c r="R21" s="30">
        <f t="shared" si="7"/>
        <v>0.16901408450704225</v>
      </c>
      <c r="S21" s="88">
        <v>432</v>
      </c>
      <c r="T21" s="49">
        <v>524</v>
      </c>
      <c r="U21" s="16">
        <f t="shared" si="8"/>
        <v>92</v>
      </c>
      <c r="V21" s="30">
        <f t="shared" si="13"/>
        <v>0.21296296296296297</v>
      </c>
      <c r="W21" s="50">
        <f t="shared" si="9"/>
        <v>2999</v>
      </c>
      <c r="X21" s="59">
        <f>D21+H21+L21+P21+T21</f>
        <v>3543</v>
      </c>
      <c r="Y21" s="54">
        <f t="shared" si="11"/>
        <v>544</v>
      </c>
      <c r="Z21" s="30">
        <f t="shared" si="12"/>
        <v>0.1813937979326442</v>
      </c>
    </row>
    <row r="22" spans="1:26" ht="16.5" customHeight="1" thickBot="1">
      <c r="A22" s="36"/>
      <c r="B22" s="45" t="s">
        <v>0</v>
      </c>
      <c r="C22" s="90">
        <f>SUM(C6:C21)</f>
        <v>9322</v>
      </c>
      <c r="D22" s="91">
        <f>SUM(D6:D21)</f>
        <v>12973</v>
      </c>
      <c r="E22" s="18">
        <f t="shared" si="0"/>
        <v>3651</v>
      </c>
      <c r="F22" s="19">
        <f t="shared" si="1"/>
        <v>0.3916541514696417</v>
      </c>
      <c r="G22" s="46">
        <f>SUM(G6:G21)</f>
        <v>5326</v>
      </c>
      <c r="H22" s="51">
        <f>SUM(H6:H21)</f>
        <v>7119</v>
      </c>
      <c r="I22" s="18">
        <f t="shared" si="2"/>
        <v>1793</v>
      </c>
      <c r="J22" s="19">
        <f t="shared" si="3"/>
        <v>0.3366503942921517</v>
      </c>
      <c r="K22" s="46">
        <f>SUM(K6:K21)</f>
        <v>1450</v>
      </c>
      <c r="L22" s="51">
        <f>SUM(L6:L21)</f>
        <v>1836</v>
      </c>
      <c r="M22" s="18">
        <f t="shared" si="4"/>
        <v>386</v>
      </c>
      <c r="N22" s="19">
        <f t="shared" si="5"/>
        <v>0.26620689655172414</v>
      </c>
      <c r="O22" s="51">
        <f>SUM(O6:O21)</f>
        <v>7608</v>
      </c>
      <c r="P22" s="18">
        <f>SUM(P6:P21)</f>
        <v>10158</v>
      </c>
      <c r="Q22" s="18">
        <f t="shared" si="6"/>
        <v>2550</v>
      </c>
      <c r="R22" s="19">
        <f t="shared" si="7"/>
        <v>0.3351735015772871</v>
      </c>
      <c r="S22" s="32">
        <f>SUM(S6:S21)</f>
        <v>3608</v>
      </c>
      <c r="T22" s="18">
        <f>SUM(T6:T21)</f>
        <v>4365</v>
      </c>
      <c r="U22" s="18">
        <f t="shared" si="8"/>
        <v>757</v>
      </c>
      <c r="V22" s="19">
        <f t="shared" si="13"/>
        <v>0.20981152993348115</v>
      </c>
      <c r="W22" s="32">
        <f>SUM(W6:W21)</f>
        <v>27314</v>
      </c>
      <c r="X22" s="60">
        <f>SUM(X6:X21)</f>
        <v>36451</v>
      </c>
      <c r="Y22" s="32">
        <f t="shared" si="11"/>
        <v>9137</v>
      </c>
      <c r="Z22" s="19">
        <f t="shared" si="12"/>
        <v>0.33451709745917846</v>
      </c>
    </row>
    <row r="23" spans="1:26" ht="16.5" customHeight="1">
      <c r="A23" s="13"/>
      <c r="B23" s="15" t="s">
        <v>53</v>
      </c>
      <c r="C23" s="13"/>
      <c r="D23" s="13"/>
      <c r="E23" s="14"/>
      <c r="F23" s="14"/>
      <c r="G23" s="13"/>
      <c r="H23" s="13"/>
      <c r="I23" s="14"/>
      <c r="J23" s="14"/>
      <c r="K23" s="14"/>
      <c r="L23" s="14"/>
      <c r="M23" s="14"/>
      <c r="N23" s="14"/>
      <c r="O23" s="13"/>
      <c r="P23" s="13"/>
      <c r="Q23" s="14"/>
      <c r="R23" s="14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13"/>
      <c r="B24" s="68"/>
      <c r="C24" s="13"/>
      <c r="D24" s="13"/>
      <c r="E24" s="14"/>
      <c r="F24" s="14"/>
      <c r="G24" s="13"/>
      <c r="H24" s="13"/>
      <c r="I24" s="14"/>
      <c r="J24" s="14"/>
      <c r="K24" s="14"/>
      <c r="L24" s="14"/>
      <c r="M24" s="14"/>
      <c r="N24" s="14"/>
      <c r="O24" s="13"/>
      <c r="P24" s="13"/>
      <c r="Q24" s="14"/>
      <c r="R24" s="14"/>
      <c r="S24" s="13"/>
      <c r="T24" s="13"/>
      <c r="U24" s="13"/>
      <c r="V24" s="13"/>
      <c r="W24" s="13"/>
      <c r="X24" s="13"/>
      <c r="Y24" s="13"/>
      <c r="Z24" s="13"/>
    </row>
    <row r="25" spans="1:26" ht="12.75">
      <c r="A25" s="13"/>
      <c r="B25" s="68"/>
      <c r="C25" s="13"/>
      <c r="D25" s="13"/>
      <c r="E25" s="14"/>
      <c r="F25" s="14"/>
      <c r="G25" s="13"/>
      <c r="H25" s="13"/>
      <c r="I25" s="14"/>
      <c r="J25" s="14"/>
      <c r="K25" s="14"/>
      <c r="L25" s="14"/>
      <c r="M25" s="14"/>
      <c r="N25" s="14"/>
      <c r="O25" s="13"/>
      <c r="P25" s="13"/>
      <c r="Q25" s="14"/>
      <c r="R25" s="14"/>
      <c r="S25" s="13"/>
      <c r="T25" s="13"/>
      <c r="U25" s="13"/>
      <c r="V25" s="13"/>
      <c r="W25" s="13"/>
      <c r="X25" s="13"/>
      <c r="Y25" s="13"/>
      <c r="Z25" s="13"/>
    </row>
    <row r="26" ht="12.75">
      <c r="B26" s="13"/>
    </row>
    <row r="27" spans="2:16" ht="12.75">
      <c r="B27" s="13"/>
      <c r="H27" s="13"/>
      <c r="P27" s="2"/>
    </row>
    <row r="28" spans="1:8" ht="12.75">
      <c r="A28" s="13"/>
      <c r="B28" s="13"/>
      <c r="H28" s="13"/>
    </row>
    <row r="29" spans="1:27" ht="12.75">
      <c r="A29" s="13"/>
      <c r="H29" s="13"/>
      <c r="O29" s="13"/>
      <c r="P29" s="22"/>
      <c r="AA29" s="26"/>
    </row>
    <row r="30" spans="1:16" ht="12.75">
      <c r="A30" s="28"/>
      <c r="B30" s="27"/>
      <c r="H30" s="13"/>
      <c r="O30" s="13"/>
      <c r="P30" s="22"/>
    </row>
    <row r="31" spans="2:16" ht="12.75">
      <c r="B31" s="14"/>
      <c r="H31" s="13"/>
      <c r="O31" s="13"/>
      <c r="P31" s="22"/>
    </row>
    <row r="32" spans="8:16" ht="12.75">
      <c r="H32" s="13"/>
      <c r="O32" s="13"/>
      <c r="P32" s="22"/>
    </row>
    <row r="33" spans="8:16" ht="12.75">
      <c r="H33" s="13"/>
      <c r="O33" s="13"/>
      <c r="P33" s="22"/>
    </row>
    <row r="34" spans="8:16" ht="12.75">
      <c r="H34" s="13"/>
      <c r="O34" s="13"/>
      <c r="P34" s="22"/>
    </row>
    <row r="35" spans="8:16" ht="12.75">
      <c r="H35" s="13"/>
      <c r="O35" s="13"/>
      <c r="P35" s="22"/>
    </row>
    <row r="36" spans="15:16" ht="12.75">
      <c r="O36" s="13"/>
      <c r="P36" s="22"/>
    </row>
    <row r="37" spans="15:16" ht="12.75">
      <c r="O37" s="13"/>
      <c r="P37" s="22"/>
    </row>
    <row r="38" spans="15:16" ht="12.75">
      <c r="O38" s="13"/>
      <c r="P38" s="22"/>
    </row>
    <row r="39" spans="15:16" ht="12.75">
      <c r="O39" s="13"/>
      <c r="P39" s="22"/>
    </row>
    <row r="40" spans="15:16" ht="12.75">
      <c r="O40" s="13"/>
      <c r="P40" s="22"/>
    </row>
    <row r="41" spans="15:16" ht="12.75">
      <c r="O41" s="13"/>
      <c r="P41" s="22"/>
    </row>
    <row r="42" spans="15:16" ht="12.75">
      <c r="O42" s="13"/>
      <c r="P42" s="22"/>
    </row>
    <row r="43" ht="12.75">
      <c r="P43" s="22"/>
    </row>
    <row r="44" spans="15:16" ht="12.75">
      <c r="O44" s="13"/>
      <c r="P44" s="22"/>
    </row>
    <row r="45" spans="16:17" ht="12.75">
      <c r="P45" s="22"/>
      <c r="Q45"/>
    </row>
  </sheetData>
  <sheetProtection/>
  <mergeCells count="13">
    <mergeCell ref="O3:R3"/>
    <mergeCell ref="K3:N3"/>
    <mergeCell ref="M4:N4"/>
    <mergeCell ref="A1:X1"/>
    <mergeCell ref="S3:V3"/>
    <mergeCell ref="W3:Z3"/>
    <mergeCell ref="C3:F3"/>
    <mergeCell ref="Y4:Z4"/>
    <mergeCell ref="E4:F4"/>
    <mergeCell ref="I4:J4"/>
    <mergeCell ref="Q4:R4"/>
    <mergeCell ref="U4:V4"/>
    <mergeCell ref="G3:J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S6" sqref="S6:S16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5.28125" style="0" customWidth="1"/>
    <col min="4" max="4" width="6.7109375" style="0" customWidth="1"/>
    <col min="5" max="5" width="6.57421875" style="2" customWidth="1"/>
    <col min="6" max="6" width="5.7109375" style="2" customWidth="1"/>
    <col min="7" max="7" width="6.140625" style="0" customWidth="1"/>
    <col min="8" max="8" width="6.28125" style="0" customWidth="1"/>
    <col min="9" max="14" width="5.421875" style="2" customWidth="1"/>
    <col min="15" max="15" width="5.57421875" style="0" customWidth="1"/>
    <col min="16" max="16" width="6.28125" style="0" customWidth="1"/>
    <col min="17" max="17" width="6.140625" style="2" customWidth="1"/>
    <col min="18" max="18" width="5.28125" style="2" customWidth="1"/>
    <col min="19" max="19" width="5.7109375" style="0" customWidth="1"/>
    <col min="20" max="20" width="6.421875" style="0" customWidth="1"/>
    <col min="21" max="21" width="5.421875" style="0" customWidth="1"/>
    <col min="22" max="22" width="5.57421875" style="0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62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13"/>
      <c r="Z1" s="13"/>
    </row>
    <row r="2" spans="1:26" s="9" customFormat="1" ht="16.5" customHeight="1" thickBot="1">
      <c r="A2" s="23"/>
      <c r="B2" s="23"/>
      <c r="C2" s="23"/>
      <c r="D2" s="23"/>
      <c r="E2" s="11"/>
      <c r="F2" s="11"/>
      <c r="G2" s="23"/>
      <c r="H2" s="23"/>
      <c r="I2" s="11"/>
      <c r="J2" s="11"/>
      <c r="K2" s="11"/>
      <c r="L2" s="11"/>
      <c r="M2" s="11"/>
      <c r="N2" s="11"/>
      <c r="O2" s="23"/>
      <c r="P2" s="23"/>
      <c r="Q2" s="11"/>
      <c r="R2" s="11"/>
      <c r="S2" s="23"/>
      <c r="T2" s="23"/>
      <c r="U2" s="23"/>
      <c r="V2" s="23"/>
      <c r="W2" s="23"/>
      <c r="X2" s="23"/>
      <c r="Y2" s="23"/>
      <c r="Z2" s="23"/>
    </row>
    <row r="3" spans="1:26" s="11" customFormat="1" ht="13.5" thickBot="1">
      <c r="A3" s="3"/>
      <c r="B3" s="42" t="s">
        <v>3</v>
      </c>
      <c r="C3" s="114" t="s">
        <v>6</v>
      </c>
      <c r="D3" s="115"/>
      <c r="E3" s="115"/>
      <c r="F3" s="116"/>
      <c r="G3" s="120" t="s">
        <v>51</v>
      </c>
      <c r="H3" s="121"/>
      <c r="I3" s="121"/>
      <c r="J3" s="122"/>
      <c r="K3" s="120" t="s">
        <v>52</v>
      </c>
      <c r="L3" s="121"/>
      <c r="M3" s="121"/>
      <c r="N3" s="122"/>
      <c r="O3" s="123" t="s">
        <v>2</v>
      </c>
      <c r="P3" s="115"/>
      <c r="Q3" s="115"/>
      <c r="R3" s="116"/>
      <c r="S3" s="114" t="s">
        <v>7</v>
      </c>
      <c r="T3" s="115"/>
      <c r="U3" s="115"/>
      <c r="V3" s="116"/>
      <c r="W3" s="114" t="s">
        <v>5</v>
      </c>
      <c r="X3" s="115"/>
      <c r="Y3" s="115"/>
      <c r="Z3" s="116"/>
    </row>
    <row r="4" spans="1:26" s="9" customFormat="1" ht="13.5" thickBot="1">
      <c r="A4" s="24"/>
      <c r="B4" s="43" t="s">
        <v>4</v>
      </c>
      <c r="C4" s="66">
        <v>2011</v>
      </c>
      <c r="D4" s="4">
        <v>2012</v>
      </c>
      <c r="E4" s="119" t="s">
        <v>1</v>
      </c>
      <c r="F4" s="118"/>
      <c r="G4" s="66">
        <v>2011</v>
      </c>
      <c r="H4" s="4">
        <v>2012</v>
      </c>
      <c r="I4" s="119" t="s">
        <v>1</v>
      </c>
      <c r="J4" s="118"/>
      <c r="K4" s="66">
        <v>2011</v>
      </c>
      <c r="L4" s="4">
        <v>2012</v>
      </c>
      <c r="M4" s="119" t="s">
        <v>1</v>
      </c>
      <c r="N4" s="118"/>
      <c r="O4" s="66">
        <v>2011</v>
      </c>
      <c r="P4" s="4">
        <v>2012</v>
      </c>
      <c r="Q4" s="119" t="s">
        <v>1</v>
      </c>
      <c r="R4" s="118"/>
      <c r="S4" s="66">
        <v>2011</v>
      </c>
      <c r="T4" s="4">
        <v>2012</v>
      </c>
      <c r="U4" s="119" t="s">
        <v>1</v>
      </c>
      <c r="V4" s="118"/>
      <c r="W4" s="66">
        <v>2011</v>
      </c>
      <c r="X4" s="67">
        <v>2012</v>
      </c>
      <c r="Y4" s="117" t="s">
        <v>1</v>
      </c>
      <c r="Z4" s="118"/>
    </row>
    <row r="5" spans="1:26" s="9" customFormat="1" ht="13.5" thickBot="1">
      <c r="A5" s="25"/>
      <c r="B5" s="44"/>
      <c r="C5" s="77"/>
      <c r="D5" s="78"/>
      <c r="E5" s="79" t="s">
        <v>54</v>
      </c>
      <c r="F5" s="80" t="s">
        <v>17</v>
      </c>
      <c r="G5" s="81"/>
      <c r="H5" s="78"/>
      <c r="I5" s="79" t="s">
        <v>54</v>
      </c>
      <c r="J5" s="80" t="s">
        <v>17</v>
      </c>
      <c r="K5" s="81"/>
      <c r="L5" s="78"/>
      <c r="M5" s="79" t="s">
        <v>54</v>
      </c>
      <c r="N5" s="80" t="s">
        <v>17</v>
      </c>
      <c r="O5" s="81"/>
      <c r="P5" s="82"/>
      <c r="Q5" s="79" t="s">
        <v>54</v>
      </c>
      <c r="R5" s="80" t="s">
        <v>17</v>
      </c>
      <c r="S5" s="94"/>
      <c r="T5" s="95"/>
      <c r="U5" s="79" t="s">
        <v>54</v>
      </c>
      <c r="V5" s="83" t="s">
        <v>17</v>
      </c>
      <c r="W5" s="63"/>
      <c r="X5" s="64"/>
      <c r="Y5" s="79" t="s">
        <v>54</v>
      </c>
      <c r="Z5" s="65" t="s">
        <v>17</v>
      </c>
    </row>
    <row r="6" spans="1:26" s="9" customFormat="1" ht="22.5" customHeight="1">
      <c r="A6" s="17">
        <v>1</v>
      </c>
      <c r="B6" s="5" t="s">
        <v>8</v>
      </c>
      <c r="C6" s="89">
        <v>50</v>
      </c>
      <c r="D6" s="72">
        <v>403</v>
      </c>
      <c r="E6" s="73">
        <f>D6-C6</f>
        <v>353</v>
      </c>
      <c r="F6" s="57">
        <f>E6/C6</f>
        <v>7.06</v>
      </c>
      <c r="G6" s="105">
        <v>50</v>
      </c>
      <c r="H6" s="74">
        <v>87</v>
      </c>
      <c r="I6" s="73">
        <f>H6-G6</f>
        <v>37</v>
      </c>
      <c r="J6" s="57">
        <f>I6/G6</f>
        <v>0.74</v>
      </c>
      <c r="K6" s="105">
        <v>11</v>
      </c>
      <c r="L6" s="74">
        <v>13</v>
      </c>
      <c r="M6" s="73">
        <f>L6-K6</f>
        <v>2</v>
      </c>
      <c r="N6" s="57">
        <f>M6/K6</f>
        <v>0.18181818181818182</v>
      </c>
      <c r="O6" s="106">
        <v>100</v>
      </c>
      <c r="P6" s="75">
        <v>146</v>
      </c>
      <c r="Q6" s="73">
        <f>P6-O6</f>
        <v>46</v>
      </c>
      <c r="R6" s="92">
        <f>Q6/O6</f>
        <v>0.46</v>
      </c>
      <c r="S6" s="96">
        <v>40</v>
      </c>
      <c r="T6" s="35">
        <v>47</v>
      </c>
      <c r="U6" s="73">
        <f>T6-S6</f>
        <v>7</v>
      </c>
      <c r="V6" s="57">
        <f>U6/S6</f>
        <v>0.175</v>
      </c>
      <c r="W6" s="55">
        <f>C6+G6+K6+O6+S6</f>
        <v>251</v>
      </c>
      <c r="X6" s="58">
        <f>D6+H6+L6+P6+T6</f>
        <v>696</v>
      </c>
      <c r="Y6" s="56">
        <f>X6-W6</f>
        <v>445</v>
      </c>
      <c r="Z6" s="57">
        <f>Y6/W6</f>
        <v>1.7729083665338645</v>
      </c>
    </row>
    <row r="7" spans="1:26" s="9" customFormat="1" ht="22.5" customHeight="1">
      <c r="A7" s="17">
        <v>2</v>
      </c>
      <c r="B7" s="6" t="s">
        <v>9</v>
      </c>
      <c r="C7" s="69">
        <v>492</v>
      </c>
      <c r="D7" s="35">
        <v>1704</v>
      </c>
      <c r="E7" s="12">
        <f aca="true" t="shared" si="0" ref="E7:E16">D7-C7</f>
        <v>1212</v>
      </c>
      <c r="F7" s="20">
        <f aca="true" t="shared" si="1" ref="F7:F17">E7/C7</f>
        <v>2.4634146341463414</v>
      </c>
      <c r="G7" s="85">
        <v>492</v>
      </c>
      <c r="H7" s="37">
        <v>603</v>
      </c>
      <c r="I7" s="12">
        <f aca="true" t="shared" si="2" ref="I7:I17">H7-G7</f>
        <v>111</v>
      </c>
      <c r="J7" s="20">
        <f aca="true" t="shared" si="3" ref="J7:J17">I7/G7</f>
        <v>0.22560975609756098</v>
      </c>
      <c r="K7" s="85">
        <v>144</v>
      </c>
      <c r="L7" s="37">
        <v>153</v>
      </c>
      <c r="M7" s="12">
        <f aca="true" t="shared" si="4" ref="M7:M17">L7-K7</f>
        <v>9</v>
      </c>
      <c r="N7" s="20">
        <f aca="true" t="shared" si="5" ref="N7:N17">M7/K7</f>
        <v>0.0625</v>
      </c>
      <c r="O7" s="70">
        <v>964</v>
      </c>
      <c r="P7" s="33">
        <v>1211</v>
      </c>
      <c r="Q7" s="12">
        <f aca="true" t="shared" si="6" ref="Q7:Q17">P7-O7</f>
        <v>247</v>
      </c>
      <c r="R7" s="93">
        <f aca="true" t="shared" si="7" ref="R7:R17">Q7/O7</f>
        <v>0.25622406639004147</v>
      </c>
      <c r="S7" s="96">
        <v>329</v>
      </c>
      <c r="T7" s="35">
        <v>420</v>
      </c>
      <c r="U7" s="12">
        <f aca="true" t="shared" si="8" ref="U7:U17">T7-S7</f>
        <v>91</v>
      </c>
      <c r="V7" s="20">
        <v>0</v>
      </c>
      <c r="W7" s="29">
        <f aca="true" t="shared" si="9" ref="W7:X16">C7+G7+K7+O7+S7</f>
        <v>2421</v>
      </c>
      <c r="X7" s="59">
        <f t="shared" si="9"/>
        <v>4091</v>
      </c>
      <c r="Y7" s="53">
        <f aca="true" t="shared" si="10" ref="Y7:Y17">X7-W7</f>
        <v>1670</v>
      </c>
      <c r="Z7" s="20">
        <f aca="true" t="shared" si="11" ref="Z7:Z17">Y7/W7</f>
        <v>0.6897976042957455</v>
      </c>
    </row>
    <row r="8" spans="1:26" s="9" customFormat="1" ht="22.5" customHeight="1">
      <c r="A8" s="17">
        <v>3</v>
      </c>
      <c r="B8" s="7" t="s">
        <v>10</v>
      </c>
      <c r="C8" s="69">
        <v>359</v>
      </c>
      <c r="D8" s="35">
        <v>1218</v>
      </c>
      <c r="E8" s="12">
        <f t="shared" si="0"/>
        <v>859</v>
      </c>
      <c r="F8" s="20">
        <f t="shared" si="1"/>
        <v>2.3927576601671308</v>
      </c>
      <c r="G8" s="85">
        <v>359</v>
      </c>
      <c r="H8" s="37">
        <v>472</v>
      </c>
      <c r="I8" s="12">
        <f t="shared" si="2"/>
        <v>113</v>
      </c>
      <c r="J8" s="20">
        <f t="shared" si="3"/>
        <v>0.3147632311977716</v>
      </c>
      <c r="K8" s="85">
        <v>53</v>
      </c>
      <c r="L8" s="37">
        <v>71</v>
      </c>
      <c r="M8" s="12">
        <f t="shared" si="4"/>
        <v>18</v>
      </c>
      <c r="N8" s="20">
        <f t="shared" si="5"/>
        <v>0.33962264150943394</v>
      </c>
      <c r="O8" s="70">
        <v>498</v>
      </c>
      <c r="P8" s="33">
        <v>670</v>
      </c>
      <c r="Q8" s="12">
        <f t="shared" si="6"/>
        <v>172</v>
      </c>
      <c r="R8" s="93">
        <f t="shared" si="7"/>
        <v>0.3453815261044177</v>
      </c>
      <c r="S8" s="96">
        <v>146</v>
      </c>
      <c r="T8" s="35">
        <v>184</v>
      </c>
      <c r="U8" s="12">
        <f t="shared" si="8"/>
        <v>38</v>
      </c>
      <c r="V8" s="20">
        <v>0</v>
      </c>
      <c r="W8" s="29">
        <f t="shared" si="9"/>
        <v>1415</v>
      </c>
      <c r="X8" s="59">
        <f t="shared" si="9"/>
        <v>2615</v>
      </c>
      <c r="Y8" s="53">
        <f t="shared" si="10"/>
        <v>1200</v>
      </c>
      <c r="Z8" s="20">
        <f t="shared" si="11"/>
        <v>0.8480565371024735</v>
      </c>
    </row>
    <row r="9" spans="1:26" s="9" customFormat="1" ht="22.5" customHeight="1">
      <c r="A9" s="17">
        <v>4</v>
      </c>
      <c r="B9" s="8" t="s">
        <v>19</v>
      </c>
      <c r="C9" s="69">
        <v>752</v>
      </c>
      <c r="D9" s="35">
        <v>2192</v>
      </c>
      <c r="E9" s="12">
        <f t="shared" si="0"/>
        <v>1440</v>
      </c>
      <c r="F9" s="20">
        <f t="shared" si="1"/>
        <v>1.9148936170212767</v>
      </c>
      <c r="G9" s="85">
        <v>752</v>
      </c>
      <c r="H9" s="37">
        <v>1114</v>
      </c>
      <c r="I9" s="12">
        <f t="shared" si="2"/>
        <v>362</v>
      </c>
      <c r="J9" s="20">
        <f t="shared" si="3"/>
        <v>0.48138297872340424</v>
      </c>
      <c r="K9" s="85">
        <v>184</v>
      </c>
      <c r="L9" s="37">
        <v>263</v>
      </c>
      <c r="M9" s="12">
        <f t="shared" si="4"/>
        <v>79</v>
      </c>
      <c r="N9" s="20">
        <f t="shared" si="5"/>
        <v>0.42934782608695654</v>
      </c>
      <c r="O9" s="70">
        <v>1101</v>
      </c>
      <c r="P9" s="33">
        <v>1560</v>
      </c>
      <c r="Q9" s="12">
        <f t="shared" si="6"/>
        <v>459</v>
      </c>
      <c r="R9" s="93">
        <f t="shared" si="7"/>
        <v>0.41689373297002724</v>
      </c>
      <c r="S9" s="96">
        <v>540</v>
      </c>
      <c r="T9" s="35">
        <v>769</v>
      </c>
      <c r="U9" s="12">
        <f t="shared" si="8"/>
        <v>229</v>
      </c>
      <c r="V9" s="20">
        <f aca="true" t="shared" si="12" ref="V9:V17">U9/S9</f>
        <v>0.42407407407407405</v>
      </c>
      <c r="W9" s="29">
        <f t="shared" si="9"/>
        <v>3329</v>
      </c>
      <c r="X9" s="59">
        <f t="shared" si="9"/>
        <v>5898</v>
      </c>
      <c r="Y9" s="53">
        <f t="shared" si="10"/>
        <v>2569</v>
      </c>
      <c r="Z9" s="20">
        <f t="shared" si="11"/>
        <v>0.7717032141784319</v>
      </c>
    </row>
    <row r="10" spans="1:26" s="9" customFormat="1" ht="22.5" customHeight="1">
      <c r="A10" s="17">
        <v>5</v>
      </c>
      <c r="B10" s="5" t="s">
        <v>11</v>
      </c>
      <c r="C10" s="69">
        <v>851</v>
      </c>
      <c r="D10" s="35">
        <v>1764</v>
      </c>
      <c r="E10" s="12">
        <f t="shared" si="0"/>
        <v>913</v>
      </c>
      <c r="F10" s="20">
        <f t="shared" si="1"/>
        <v>1.072855464159812</v>
      </c>
      <c r="G10" s="85">
        <v>851</v>
      </c>
      <c r="H10" s="37">
        <v>1111</v>
      </c>
      <c r="I10" s="12">
        <f t="shared" si="2"/>
        <v>260</v>
      </c>
      <c r="J10" s="20">
        <f t="shared" si="3"/>
        <v>0.30552291421856637</v>
      </c>
      <c r="K10" s="85">
        <v>272</v>
      </c>
      <c r="L10" s="37">
        <v>333</v>
      </c>
      <c r="M10" s="12">
        <f t="shared" si="4"/>
        <v>61</v>
      </c>
      <c r="N10" s="20">
        <f t="shared" si="5"/>
        <v>0.22426470588235295</v>
      </c>
      <c r="O10" s="70">
        <v>1309</v>
      </c>
      <c r="P10" s="33">
        <v>1630</v>
      </c>
      <c r="Q10" s="12">
        <f t="shared" si="6"/>
        <v>321</v>
      </c>
      <c r="R10" s="93">
        <f t="shared" si="7"/>
        <v>0.2452253628724217</v>
      </c>
      <c r="S10" s="96">
        <v>675</v>
      </c>
      <c r="T10" s="35">
        <v>815</v>
      </c>
      <c r="U10" s="12">
        <f t="shared" si="8"/>
        <v>140</v>
      </c>
      <c r="V10" s="20">
        <f>U10/S10</f>
        <v>0.2074074074074074</v>
      </c>
      <c r="W10" s="29">
        <f t="shared" si="9"/>
        <v>3958</v>
      </c>
      <c r="X10" s="59">
        <f t="shared" si="9"/>
        <v>5653</v>
      </c>
      <c r="Y10" s="53">
        <f t="shared" si="10"/>
        <v>1695</v>
      </c>
      <c r="Z10" s="20">
        <f t="shared" si="11"/>
        <v>0.4282465891864578</v>
      </c>
    </row>
    <row r="11" spans="1:26" s="9" customFormat="1" ht="22.5" customHeight="1">
      <c r="A11" s="17">
        <v>6</v>
      </c>
      <c r="B11" s="8" t="s">
        <v>12</v>
      </c>
      <c r="C11" s="69">
        <v>15</v>
      </c>
      <c r="D11" s="35">
        <v>10</v>
      </c>
      <c r="E11" s="12">
        <f t="shared" si="0"/>
        <v>-5</v>
      </c>
      <c r="F11" s="20">
        <f t="shared" si="1"/>
        <v>-0.3333333333333333</v>
      </c>
      <c r="G11" s="85">
        <v>15</v>
      </c>
      <c r="H11" s="37">
        <v>12</v>
      </c>
      <c r="I11" s="12">
        <f t="shared" si="2"/>
        <v>-3</v>
      </c>
      <c r="J11" s="20">
        <f t="shared" si="3"/>
        <v>-0.2</v>
      </c>
      <c r="K11" s="85">
        <v>9</v>
      </c>
      <c r="L11" s="37">
        <v>12</v>
      </c>
      <c r="M11" s="12">
        <f t="shared" si="4"/>
        <v>3</v>
      </c>
      <c r="N11" s="20">
        <f t="shared" si="5"/>
        <v>0.3333333333333333</v>
      </c>
      <c r="O11" s="70">
        <v>14</v>
      </c>
      <c r="P11" s="33">
        <v>19</v>
      </c>
      <c r="Q11" s="12">
        <f t="shared" si="6"/>
        <v>5</v>
      </c>
      <c r="R11" s="93">
        <f t="shared" si="7"/>
        <v>0.35714285714285715</v>
      </c>
      <c r="S11" s="96">
        <v>11</v>
      </c>
      <c r="T11" s="35">
        <v>13</v>
      </c>
      <c r="U11" s="12">
        <f t="shared" si="8"/>
        <v>2</v>
      </c>
      <c r="V11" s="20">
        <f t="shared" si="12"/>
        <v>0.18181818181818182</v>
      </c>
      <c r="W11" s="29">
        <f t="shared" si="9"/>
        <v>64</v>
      </c>
      <c r="X11" s="59">
        <f t="shared" si="9"/>
        <v>66</v>
      </c>
      <c r="Y11" s="53">
        <f t="shared" si="10"/>
        <v>2</v>
      </c>
      <c r="Z11" s="20">
        <f t="shared" si="11"/>
        <v>0.03125</v>
      </c>
    </row>
    <row r="12" spans="1:26" s="9" customFormat="1" ht="22.5" customHeight="1">
      <c r="A12" s="17">
        <v>7</v>
      </c>
      <c r="B12" s="5" t="s">
        <v>13</v>
      </c>
      <c r="C12" s="69">
        <v>658</v>
      </c>
      <c r="D12" s="35">
        <v>1767</v>
      </c>
      <c r="E12" s="12">
        <f t="shared" si="0"/>
        <v>1109</v>
      </c>
      <c r="F12" s="20">
        <f t="shared" si="1"/>
        <v>1.6854103343465046</v>
      </c>
      <c r="G12" s="85">
        <v>658</v>
      </c>
      <c r="H12" s="37">
        <v>1049</v>
      </c>
      <c r="I12" s="12">
        <f t="shared" si="2"/>
        <v>391</v>
      </c>
      <c r="J12" s="20">
        <f t="shared" si="3"/>
        <v>0.5942249240121581</v>
      </c>
      <c r="K12" s="85">
        <v>279</v>
      </c>
      <c r="L12" s="37">
        <v>376</v>
      </c>
      <c r="M12" s="12">
        <f t="shared" si="4"/>
        <v>97</v>
      </c>
      <c r="N12" s="20">
        <f t="shared" si="5"/>
        <v>0.34767025089605735</v>
      </c>
      <c r="O12" s="70">
        <v>971</v>
      </c>
      <c r="P12" s="33">
        <v>1467</v>
      </c>
      <c r="Q12" s="12">
        <f t="shared" si="6"/>
        <v>496</v>
      </c>
      <c r="R12" s="93">
        <f t="shared" si="7"/>
        <v>0.5108135942327497</v>
      </c>
      <c r="S12" s="96">
        <v>593</v>
      </c>
      <c r="T12" s="35">
        <v>605</v>
      </c>
      <c r="U12" s="12">
        <f t="shared" si="8"/>
        <v>12</v>
      </c>
      <c r="V12" s="20">
        <f t="shared" si="12"/>
        <v>0.02023608768971332</v>
      </c>
      <c r="W12" s="29">
        <f t="shared" si="9"/>
        <v>3159</v>
      </c>
      <c r="X12" s="59">
        <f t="shared" si="9"/>
        <v>5264</v>
      </c>
      <c r="Y12" s="53">
        <f t="shared" si="10"/>
        <v>2105</v>
      </c>
      <c r="Z12" s="20">
        <f t="shared" si="11"/>
        <v>0.6663501107945552</v>
      </c>
    </row>
    <row r="13" spans="1:26" s="9" customFormat="1" ht="22.5" customHeight="1">
      <c r="A13" s="17">
        <v>8</v>
      </c>
      <c r="B13" s="8" t="s">
        <v>18</v>
      </c>
      <c r="C13" s="69">
        <v>176</v>
      </c>
      <c r="D13" s="35">
        <v>484</v>
      </c>
      <c r="E13" s="12">
        <f t="shared" si="0"/>
        <v>308</v>
      </c>
      <c r="F13" s="20">
        <f t="shared" si="1"/>
        <v>1.75</v>
      </c>
      <c r="G13" s="85">
        <v>176</v>
      </c>
      <c r="H13" s="37">
        <v>289</v>
      </c>
      <c r="I13" s="12">
        <f t="shared" si="2"/>
        <v>113</v>
      </c>
      <c r="J13" s="20">
        <f t="shared" si="3"/>
        <v>0.6420454545454546</v>
      </c>
      <c r="K13" s="85">
        <v>41</v>
      </c>
      <c r="L13" s="37">
        <v>50</v>
      </c>
      <c r="M13" s="12">
        <f t="shared" si="4"/>
        <v>9</v>
      </c>
      <c r="N13" s="20">
        <f t="shared" si="5"/>
        <v>0.21951219512195122</v>
      </c>
      <c r="O13" s="70">
        <v>311</v>
      </c>
      <c r="P13" s="33">
        <v>503</v>
      </c>
      <c r="Q13" s="12">
        <f t="shared" si="6"/>
        <v>192</v>
      </c>
      <c r="R13" s="93">
        <f t="shared" si="7"/>
        <v>0.617363344051447</v>
      </c>
      <c r="S13" s="96">
        <v>119</v>
      </c>
      <c r="T13" s="35">
        <v>196</v>
      </c>
      <c r="U13" s="12">
        <f t="shared" si="8"/>
        <v>77</v>
      </c>
      <c r="V13" s="20">
        <f t="shared" si="12"/>
        <v>0.6470588235294118</v>
      </c>
      <c r="W13" s="29">
        <f t="shared" si="9"/>
        <v>823</v>
      </c>
      <c r="X13" s="59">
        <f t="shared" si="9"/>
        <v>1522</v>
      </c>
      <c r="Y13" s="53">
        <f t="shared" si="10"/>
        <v>699</v>
      </c>
      <c r="Z13" s="20">
        <f t="shared" si="11"/>
        <v>0.8493317132442284</v>
      </c>
    </row>
    <row r="14" spans="1:26" s="9" customFormat="1" ht="22.5" customHeight="1">
      <c r="A14" s="17">
        <v>9</v>
      </c>
      <c r="B14" s="5" t="s">
        <v>14</v>
      </c>
      <c r="C14" s="69">
        <v>992</v>
      </c>
      <c r="D14" s="35">
        <v>2502</v>
      </c>
      <c r="E14" s="12">
        <f t="shared" si="0"/>
        <v>1510</v>
      </c>
      <c r="F14" s="20">
        <f t="shared" si="1"/>
        <v>1.5221774193548387</v>
      </c>
      <c r="G14" s="85">
        <v>992</v>
      </c>
      <c r="H14" s="37">
        <v>1353</v>
      </c>
      <c r="I14" s="12">
        <f t="shared" si="2"/>
        <v>361</v>
      </c>
      <c r="J14" s="20">
        <f t="shared" si="3"/>
        <v>0.3639112903225806</v>
      </c>
      <c r="K14" s="85">
        <v>327</v>
      </c>
      <c r="L14" s="37">
        <v>405</v>
      </c>
      <c r="M14" s="12">
        <f t="shared" si="4"/>
        <v>78</v>
      </c>
      <c r="N14" s="20">
        <f t="shared" si="5"/>
        <v>0.23853211009174313</v>
      </c>
      <c r="O14" s="70">
        <v>1559</v>
      </c>
      <c r="P14" s="33">
        <v>2038</v>
      </c>
      <c r="Q14" s="12">
        <f t="shared" si="6"/>
        <v>479</v>
      </c>
      <c r="R14" s="93">
        <f t="shared" si="7"/>
        <v>0.3072482360487492</v>
      </c>
      <c r="S14" s="96">
        <v>723</v>
      </c>
      <c r="T14" s="35">
        <v>791</v>
      </c>
      <c r="U14" s="12">
        <f t="shared" si="8"/>
        <v>68</v>
      </c>
      <c r="V14" s="21">
        <f t="shared" si="12"/>
        <v>0.09405255878284924</v>
      </c>
      <c r="W14" s="29">
        <f t="shared" si="9"/>
        <v>4593</v>
      </c>
      <c r="X14" s="59">
        <f t="shared" si="9"/>
        <v>7089</v>
      </c>
      <c r="Y14" s="53">
        <f t="shared" si="10"/>
        <v>2496</v>
      </c>
      <c r="Z14" s="20">
        <f t="shared" si="11"/>
        <v>0.5434356629653821</v>
      </c>
    </row>
    <row r="15" spans="1:26" s="9" customFormat="1" ht="22.5" customHeight="1">
      <c r="A15" s="17">
        <v>0</v>
      </c>
      <c r="B15" s="6" t="s">
        <v>15</v>
      </c>
      <c r="C15" s="69">
        <v>2</v>
      </c>
      <c r="D15" s="35">
        <v>9</v>
      </c>
      <c r="E15" s="12">
        <f t="shared" si="0"/>
        <v>7</v>
      </c>
      <c r="F15" s="20">
        <f t="shared" si="1"/>
        <v>3.5</v>
      </c>
      <c r="G15" s="85">
        <v>2</v>
      </c>
      <c r="H15" s="37">
        <v>3</v>
      </c>
      <c r="I15" s="12">
        <f t="shared" si="2"/>
        <v>1</v>
      </c>
      <c r="J15" s="20">
        <f t="shared" si="3"/>
        <v>0.5</v>
      </c>
      <c r="K15" s="85">
        <v>0</v>
      </c>
      <c r="L15" s="37">
        <v>0</v>
      </c>
      <c r="M15" s="12">
        <f t="shared" si="4"/>
        <v>0</v>
      </c>
      <c r="N15" s="20" t="e">
        <f t="shared" si="5"/>
        <v>#DIV/0!</v>
      </c>
      <c r="O15" s="70">
        <v>0</v>
      </c>
      <c r="P15" s="33">
        <v>1</v>
      </c>
      <c r="Q15" s="12">
        <f t="shared" si="6"/>
        <v>1</v>
      </c>
      <c r="R15" s="93" t="e">
        <f t="shared" si="7"/>
        <v>#DIV/0!</v>
      </c>
      <c r="S15" s="96">
        <v>0</v>
      </c>
      <c r="T15" s="35">
        <v>1</v>
      </c>
      <c r="U15" s="12">
        <f t="shared" si="8"/>
        <v>1</v>
      </c>
      <c r="V15" s="20" t="e">
        <f t="shared" si="12"/>
        <v>#DIV/0!</v>
      </c>
      <c r="W15" s="29">
        <f t="shared" si="9"/>
        <v>4</v>
      </c>
      <c r="X15" s="59">
        <f t="shared" si="9"/>
        <v>14</v>
      </c>
      <c r="Y15" s="53">
        <f t="shared" si="10"/>
        <v>10</v>
      </c>
      <c r="Z15" s="20">
        <f t="shared" si="11"/>
        <v>2.5</v>
      </c>
    </row>
    <row r="16" spans="1:26" s="9" customFormat="1" ht="22.5" customHeight="1" thickBot="1">
      <c r="A16" s="31" t="s">
        <v>49</v>
      </c>
      <c r="B16" s="7" t="s">
        <v>16</v>
      </c>
      <c r="C16" s="108">
        <v>979</v>
      </c>
      <c r="D16" s="109">
        <v>920</v>
      </c>
      <c r="E16" s="16">
        <f t="shared" si="0"/>
        <v>-59</v>
      </c>
      <c r="F16" s="30">
        <f t="shared" si="1"/>
        <v>-0.0602655771195097</v>
      </c>
      <c r="G16" s="86">
        <v>979</v>
      </c>
      <c r="H16" s="47">
        <v>1026</v>
      </c>
      <c r="I16" s="16">
        <f t="shared" si="2"/>
        <v>47</v>
      </c>
      <c r="J16" s="30">
        <f t="shared" si="3"/>
        <v>0.04800817160367722</v>
      </c>
      <c r="K16" s="86">
        <v>130</v>
      </c>
      <c r="L16" s="47">
        <v>160</v>
      </c>
      <c r="M16" s="16">
        <f t="shared" si="4"/>
        <v>30</v>
      </c>
      <c r="N16" s="30">
        <f t="shared" si="5"/>
        <v>0.23076923076923078</v>
      </c>
      <c r="O16" s="87">
        <v>781</v>
      </c>
      <c r="P16" s="48">
        <v>913</v>
      </c>
      <c r="Q16" s="16">
        <f t="shared" si="6"/>
        <v>132</v>
      </c>
      <c r="R16" s="110">
        <f t="shared" si="7"/>
        <v>0.16901408450704225</v>
      </c>
      <c r="S16" s="111">
        <v>432</v>
      </c>
      <c r="T16" s="109">
        <v>524</v>
      </c>
      <c r="U16" s="16">
        <f t="shared" si="8"/>
        <v>92</v>
      </c>
      <c r="V16" s="30">
        <f t="shared" si="12"/>
        <v>0.21296296296296297</v>
      </c>
      <c r="W16" s="50">
        <f t="shared" si="9"/>
        <v>3301</v>
      </c>
      <c r="X16" s="112">
        <f t="shared" si="9"/>
        <v>3543</v>
      </c>
      <c r="Y16" s="54">
        <f t="shared" si="10"/>
        <v>242</v>
      </c>
      <c r="Z16" s="30">
        <f t="shared" si="11"/>
        <v>0.07331111784307785</v>
      </c>
    </row>
    <row r="17" spans="1:26" ht="22.5" customHeight="1" thickBot="1">
      <c r="A17" s="36"/>
      <c r="B17" s="45" t="s">
        <v>0</v>
      </c>
      <c r="C17" s="32">
        <f>SUM(C6:C16)</f>
        <v>5326</v>
      </c>
      <c r="D17" s="18">
        <f>SUM(D6:D16)</f>
        <v>12973</v>
      </c>
      <c r="E17" s="18">
        <f>D17-C17</f>
        <v>7647</v>
      </c>
      <c r="F17" s="19">
        <f t="shared" si="1"/>
        <v>1.4357867067217425</v>
      </c>
      <c r="G17" s="46">
        <f>SUM(G6:G16)</f>
        <v>5326</v>
      </c>
      <c r="H17" s="51">
        <f>SUM(H6:H16)</f>
        <v>7119</v>
      </c>
      <c r="I17" s="18">
        <f t="shared" si="2"/>
        <v>1793</v>
      </c>
      <c r="J17" s="19">
        <f t="shared" si="3"/>
        <v>0.3366503942921517</v>
      </c>
      <c r="K17" s="46">
        <f>SUM(K6:K16)</f>
        <v>1450</v>
      </c>
      <c r="L17" s="51">
        <f>SUM(L6:L16)</f>
        <v>1836</v>
      </c>
      <c r="M17" s="18">
        <f t="shared" si="4"/>
        <v>386</v>
      </c>
      <c r="N17" s="19">
        <f t="shared" si="5"/>
        <v>0.26620689655172414</v>
      </c>
      <c r="O17" s="51">
        <f>SUM(O6:O16)</f>
        <v>7608</v>
      </c>
      <c r="P17" s="18">
        <f>SUM(P6:P16)</f>
        <v>10158</v>
      </c>
      <c r="Q17" s="18">
        <f t="shared" si="6"/>
        <v>2550</v>
      </c>
      <c r="R17" s="19">
        <f t="shared" si="7"/>
        <v>0.3351735015772871</v>
      </c>
      <c r="S17" s="32">
        <f>SUM(S6:S16)</f>
        <v>3608</v>
      </c>
      <c r="T17" s="18">
        <f>SUM(T6:T16)</f>
        <v>4365</v>
      </c>
      <c r="U17" s="18">
        <f t="shared" si="8"/>
        <v>757</v>
      </c>
      <c r="V17" s="19">
        <f t="shared" si="12"/>
        <v>0.20981152993348115</v>
      </c>
      <c r="W17" s="32">
        <f>SUM(W6:W16)</f>
        <v>23318</v>
      </c>
      <c r="X17" s="60">
        <f>SUM(X6:X16)</f>
        <v>36451</v>
      </c>
      <c r="Y17" s="32">
        <f t="shared" si="10"/>
        <v>13133</v>
      </c>
      <c r="Z17" s="19">
        <f t="shared" si="11"/>
        <v>0.5632129685221717</v>
      </c>
    </row>
    <row r="18" spans="1:26" ht="12.75">
      <c r="A18" s="13"/>
      <c r="B18" s="15" t="s">
        <v>53</v>
      </c>
      <c r="C18" s="13"/>
      <c r="D18" s="13"/>
      <c r="E18" s="14"/>
      <c r="F18" s="14"/>
      <c r="G18" s="13"/>
      <c r="H18" s="13"/>
      <c r="I18" s="14"/>
      <c r="J18" s="14"/>
      <c r="K18" s="14"/>
      <c r="L18" s="14"/>
      <c r="M18" s="14"/>
      <c r="N18" s="14"/>
      <c r="O18" s="13"/>
      <c r="P18" s="13"/>
      <c r="Q18" s="14"/>
      <c r="R18" s="14"/>
      <c r="S18" s="13"/>
      <c r="T18" s="13"/>
      <c r="U18" s="13"/>
      <c r="V18" s="13"/>
      <c r="W18" s="13"/>
      <c r="X18" s="13"/>
      <c r="Y18" s="13"/>
      <c r="Z18" s="13"/>
    </row>
    <row r="20" spans="8:16" ht="12.75">
      <c r="H20" s="13"/>
      <c r="P20" s="2"/>
    </row>
    <row r="21" spans="1:8" ht="12.75">
      <c r="A21" s="13"/>
      <c r="H21" s="13"/>
    </row>
    <row r="22" spans="1:27" ht="12.75">
      <c r="A22" s="13"/>
      <c r="H22" s="13"/>
      <c r="O22" s="13"/>
      <c r="P22" s="22"/>
      <c r="AA22" s="26"/>
    </row>
    <row r="23" spans="1:16" ht="12.75">
      <c r="A23" s="28"/>
      <c r="B23" s="27"/>
      <c r="H23" s="13"/>
      <c r="O23" s="13"/>
      <c r="P23" s="22"/>
    </row>
    <row r="24" spans="2:16" ht="12.75">
      <c r="B24" s="14"/>
      <c r="H24" s="13"/>
      <c r="O24" s="13"/>
      <c r="P24" s="22"/>
    </row>
    <row r="25" spans="8:16" ht="12.75">
      <c r="H25" s="13"/>
      <c r="O25" s="13"/>
      <c r="P25" s="22"/>
    </row>
    <row r="26" spans="8:16" ht="12.75">
      <c r="H26" s="13"/>
      <c r="O26" s="13"/>
      <c r="P26" s="22"/>
    </row>
    <row r="27" spans="8:16" ht="12.75">
      <c r="H27" s="13"/>
      <c r="O27" s="13"/>
      <c r="P27" s="22"/>
    </row>
    <row r="28" spans="8:16" ht="12.75">
      <c r="H28" s="13"/>
      <c r="O28" s="13"/>
      <c r="P28" s="22"/>
    </row>
    <row r="29" spans="15:16" ht="12.75">
      <c r="O29" s="13"/>
      <c r="P29" s="22"/>
    </row>
    <row r="30" spans="15:16" ht="12.75">
      <c r="O30" s="13"/>
      <c r="P30" s="22"/>
    </row>
    <row r="31" spans="15:16" ht="12.75">
      <c r="O31" s="13"/>
      <c r="P31" s="22"/>
    </row>
    <row r="32" spans="15:16" ht="12.75">
      <c r="O32" s="13"/>
      <c r="P32" s="22"/>
    </row>
    <row r="33" spans="15:16" ht="12.75">
      <c r="O33" s="13"/>
      <c r="P33" s="22"/>
    </row>
    <row r="34" spans="15:16" ht="12.75">
      <c r="O34" s="13"/>
      <c r="P34" s="22"/>
    </row>
    <row r="35" spans="15:16" ht="12.75">
      <c r="O35" s="13"/>
      <c r="P35" s="22"/>
    </row>
    <row r="36" ht="12.75">
      <c r="P36" s="22"/>
    </row>
    <row r="37" spans="15:16" ht="12.75">
      <c r="O37" s="13"/>
      <c r="P37" s="22"/>
    </row>
    <row r="38" spans="16:17" ht="12.75">
      <c r="P38" s="22"/>
      <c r="Q38"/>
    </row>
  </sheetData>
  <sheetProtection/>
  <mergeCells count="12"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  <mergeCell ref="W3:Z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2012-05-08T06:01:04Z</cp:lastPrinted>
  <dcterms:created xsi:type="dcterms:W3CDTF">2003-11-04T06:27:00Z</dcterms:created>
  <dcterms:modified xsi:type="dcterms:W3CDTF">2012-08-06T10:35:54Z</dcterms:modified>
  <cp:category/>
  <cp:version/>
  <cp:contentType/>
  <cp:contentStatus/>
</cp:coreProperties>
</file>